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035" windowWidth="17805" windowHeight="5325" tabRatio="789" activeTab="1"/>
  </bookViews>
  <sheets>
    <sheet name="0104вс" sheetId="1" r:id="rId1"/>
    <sheet name="пром" sheetId="2" r:id="rId2"/>
    <sheet name="0104" sheetId="3" r:id="rId3"/>
  </sheets>
  <definedNames/>
  <calcPr fullCalcOnLoad="1"/>
</workbook>
</file>

<file path=xl/sharedStrings.xml><?xml version="1.0" encoding="utf-8"?>
<sst xmlns="http://schemas.openxmlformats.org/spreadsheetml/2006/main" count="1038" uniqueCount="164">
  <si>
    <t>Найменування  продукції</t>
  </si>
  <si>
    <t>Сорт</t>
  </si>
  <si>
    <t>І с</t>
  </si>
  <si>
    <t>ІІ с</t>
  </si>
  <si>
    <t>не менше 1,5 м</t>
  </si>
  <si>
    <t>Довжина</t>
  </si>
  <si>
    <t>Фансировина длястругання шпону ясен d 24-34 см</t>
  </si>
  <si>
    <t>ІІІ с</t>
  </si>
  <si>
    <t>до 2 м</t>
  </si>
  <si>
    <t>Пиловник  т\п (крім дуба) d 26-34см</t>
  </si>
  <si>
    <t>Пиловник  т\п (крім дуба)  d 36-42 см</t>
  </si>
  <si>
    <t>Пиловник  т\п (крім дуба) d 44 см і більше</t>
  </si>
  <si>
    <t>Пиловник т\п (крім дуба) d 20-24см</t>
  </si>
  <si>
    <t>1,6 і кратні</t>
  </si>
  <si>
    <t>І</t>
  </si>
  <si>
    <t>ІІ</t>
  </si>
  <si>
    <t>ІІІ</t>
  </si>
  <si>
    <t>14-24</t>
  </si>
  <si>
    <t>26-34</t>
  </si>
  <si>
    <t>36-48</t>
  </si>
  <si>
    <t>50 і &gt;</t>
  </si>
  <si>
    <t xml:space="preserve"> 14-24</t>
  </si>
  <si>
    <t xml:space="preserve">26 і &gt; </t>
  </si>
  <si>
    <t>2,5-4,0 м</t>
  </si>
  <si>
    <t>14-18</t>
  </si>
  <si>
    <t>20-24</t>
  </si>
  <si>
    <t>36 і &gt;</t>
  </si>
  <si>
    <t>24-35</t>
  </si>
  <si>
    <t>36-39</t>
  </si>
  <si>
    <t>40-49</t>
  </si>
  <si>
    <t>50-59</t>
  </si>
  <si>
    <t>60 і &gt;</t>
  </si>
  <si>
    <r>
      <t xml:space="preserve">Пиловник </t>
    </r>
    <r>
      <rPr>
        <b/>
        <i/>
        <sz val="12"/>
        <rFont val="Arial Cyr"/>
        <family val="0"/>
      </rPr>
      <t xml:space="preserve">дуб </t>
    </r>
    <r>
      <rPr>
        <i/>
        <sz val="12"/>
        <rFont val="Arial Cyr"/>
        <family val="0"/>
      </rPr>
      <t xml:space="preserve"> </t>
    </r>
  </si>
  <si>
    <r>
      <t xml:space="preserve">Пиловник </t>
    </r>
    <r>
      <rPr>
        <b/>
        <i/>
        <sz val="12"/>
        <rFont val="Arial Cyr"/>
        <family val="0"/>
      </rPr>
      <t>граб</t>
    </r>
  </si>
  <si>
    <r>
      <t xml:space="preserve">Пиловник </t>
    </r>
    <r>
      <rPr>
        <b/>
        <i/>
        <sz val="12"/>
        <rFont val="Arial Cyr"/>
        <family val="0"/>
      </rPr>
      <t>черешня</t>
    </r>
  </si>
  <si>
    <r>
      <t xml:space="preserve">Пиловник  </t>
    </r>
    <r>
      <rPr>
        <b/>
        <i/>
        <sz val="12"/>
        <rFont val="Arial Cyr"/>
        <family val="0"/>
      </rPr>
      <t>м'яколистяний</t>
    </r>
  </si>
  <si>
    <r>
      <t xml:space="preserve">Фансировина для виготовлення струганого  шпону  </t>
    </r>
    <r>
      <rPr>
        <b/>
        <i/>
        <sz val="12"/>
        <rFont val="Arial Cyr"/>
        <family val="0"/>
      </rPr>
      <t xml:space="preserve">ясеневого </t>
    </r>
  </si>
  <si>
    <r>
      <t xml:space="preserve">Фансировина для виготовлення струганого  шпону  </t>
    </r>
    <r>
      <rPr>
        <b/>
        <i/>
        <sz val="12"/>
        <rFont val="Arial Cyr"/>
        <family val="0"/>
      </rPr>
      <t>ясеневого</t>
    </r>
    <r>
      <rPr>
        <sz val="12"/>
        <rFont val="Arial Cyr"/>
        <family val="2"/>
      </rPr>
      <t xml:space="preserve"> </t>
    </r>
  </si>
  <si>
    <t>16-24</t>
  </si>
  <si>
    <t>26 і &gt;</t>
  </si>
  <si>
    <t>6-24</t>
  </si>
  <si>
    <r>
      <t>Буд. ліс</t>
    </r>
    <r>
      <rPr>
        <sz val="12"/>
        <rFont val="Arial Cyr"/>
        <family val="2"/>
      </rPr>
      <t xml:space="preserve">          </t>
    </r>
    <r>
      <rPr>
        <b/>
        <i/>
        <sz val="12"/>
        <rFont val="Arial Cyr"/>
        <family val="0"/>
      </rPr>
      <t xml:space="preserve">дуб </t>
    </r>
    <r>
      <rPr>
        <sz val="12"/>
        <rFont val="Arial Cyr"/>
        <family val="2"/>
      </rPr>
      <t xml:space="preserve">                 </t>
    </r>
  </si>
  <si>
    <r>
      <t xml:space="preserve">                     </t>
    </r>
    <r>
      <rPr>
        <b/>
        <i/>
        <sz val="12"/>
        <rFont val="Arial Cyr"/>
        <family val="0"/>
      </rPr>
      <t xml:space="preserve">   граб          </t>
    </r>
    <r>
      <rPr>
        <sz val="12"/>
        <rFont val="Arial Cyr"/>
        <family val="2"/>
      </rPr>
      <t xml:space="preserve">      </t>
    </r>
  </si>
  <si>
    <t xml:space="preserve">3,0 - 4,0м </t>
  </si>
  <si>
    <t>12-24</t>
  </si>
  <si>
    <t>1,0-3,0м</t>
  </si>
  <si>
    <t>6 і &gt;</t>
  </si>
  <si>
    <t>4 і &gt;</t>
  </si>
  <si>
    <t>18-24</t>
  </si>
  <si>
    <r>
      <t xml:space="preserve">дуб  </t>
    </r>
    <r>
      <rPr>
        <sz val="12"/>
        <rFont val="Arial Cyr"/>
        <family val="2"/>
      </rPr>
      <t xml:space="preserve">                       </t>
    </r>
  </si>
  <si>
    <t>3 і &gt;</t>
  </si>
  <si>
    <t xml:space="preserve">Діаметр </t>
  </si>
  <si>
    <r>
      <t xml:space="preserve">Фансировина для виготовлення струганого  шпону  </t>
    </r>
    <r>
      <rPr>
        <b/>
        <i/>
        <sz val="12"/>
        <rFont val="Arial Cyr"/>
        <family val="0"/>
      </rPr>
      <t>дубового, кленового</t>
    </r>
  </si>
  <si>
    <r>
      <t xml:space="preserve">Пиловник </t>
    </r>
    <r>
      <rPr>
        <b/>
        <i/>
        <sz val="12"/>
        <rFont val="Arial Cyr"/>
        <family val="0"/>
      </rPr>
      <t xml:space="preserve">липа </t>
    </r>
  </si>
  <si>
    <t>2,4-3,0 м</t>
  </si>
  <si>
    <r>
      <t xml:space="preserve">Техсировина </t>
    </r>
    <r>
      <rPr>
        <b/>
        <i/>
        <sz val="12"/>
        <rFont val="Arial Cyr"/>
        <family val="0"/>
      </rPr>
      <t>т/л</t>
    </r>
  </si>
  <si>
    <r>
      <t xml:space="preserve">                        </t>
    </r>
    <r>
      <rPr>
        <b/>
        <i/>
        <sz val="12"/>
        <rFont val="Arial Cyr"/>
        <family val="0"/>
      </rPr>
      <t xml:space="preserve">т/п   </t>
    </r>
  </si>
  <si>
    <t>Головний економіст                                                         Н.О.Осняцька</t>
  </si>
  <si>
    <r>
      <t xml:space="preserve">Баланси  </t>
    </r>
    <r>
      <rPr>
        <b/>
        <i/>
        <sz val="12"/>
        <rFont val="Arial Cyr"/>
        <family val="0"/>
      </rPr>
      <t>т/л</t>
    </r>
  </si>
  <si>
    <t>1м і б.</t>
  </si>
  <si>
    <t>1,0 м і б.</t>
  </si>
  <si>
    <r>
      <t xml:space="preserve">Баланси </t>
    </r>
    <r>
      <rPr>
        <b/>
        <i/>
        <sz val="12"/>
        <rFont val="Arial Cyr"/>
        <family val="0"/>
      </rPr>
      <t>м/л</t>
    </r>
  </si>
  <si>
    <r>
      <t xml:space="preserve">Пиловник </t>
    </r>
    <r>
      <rPr>
        <b/>
        <i/>
        <sz val="12"/>
        <rFont val="Arial Cyr"/>
        <family val="0"/>
      </rPr>
      <t>ясен, т/л</t>
    </r>
  </si>
  <si>
    <t>1,5 м і б.</t>
  </si>
  <si>
    <r>
      <t xml:space="preserve">Пиловник </t>
    </r>
    <r>
      <rPr>
        <b/>
        <i/>
        <sz val="12"/>
        <rFont val="Arial Cyr"/>
        <family val="0"/>
      </rPr>
      <t>сосна</t>
    </r>
  </si>
  <si>
    <r>
      <t xml:space="preserve">Фансировина для виготовлення лущеного  шпону </t>
    </r>
    <r>
      <rPr>
        <b/>
        <i/>
        <sz val="12"/>
        <rFont val="Arial Cyr"/>
        <family val="0"/>
      </rPr>
      <t xml:space="preserve"> вільхового</t>
    </r>
  </si>
  <si>
    <t xml:space="preserve">Техсировина виробничо-технологічного призначення:     </t>
  </si>
  <si>
    <t>граб</t>
  </si>
  <si>
    <r>
      <t xml:space="preserve">Пиловник </t>
    </r>
    <r>
      <rPr>
        <b/>
        <i/>
        <sz val="12"/>
        <rFont val="Arial Cyr"/>
        <family val="0"/>
      </rPr>
      <t xml:space="preserve"> ялина</t>
    </r>
  </si>
  <si>
    <r>
      <t xml:space="preserve">Техсировина  для виробництва ВПМ </t>
    </r>
    <r>
      <rPr>
        <b/>
        <i/>
        <sz val="12"/>
        <rFont val="Arial Cyr"/>
        <family val="0"/>
      </rPr>
      <t>т/л</t>
    </r>
  </si>
  <si>
    <t xml:space="preserve">1,0 м </t>
  </si>
  <si>
    <r>
      <t xml:space="preserve">Техсировина  для виробництва ВПМ </t>
    </r>
    <r>
      <rPr>
        <b/>
        <i/>
        <sz val="12"/>
        <rFont val="Arial Cyr"/>
        <family val="0"/>
      </rPr>
      <t>хв</t>
    </r>
  </si>
  <si>
    <r>
      <t>Техсировина  для виробництва ВПМ</t>
    </r>
    <r>
      <rPr>
        <b/>
        <i/>
        <sz val="12"/>
        <rFont val="Arial Cyr"/>
        <family val="0"/>
      </rPr>
      <t>м/л</t>
    </r>
  </si>
  <si>
    <t>Виконавець Новікова І.М.</t>
  </si>
  <si>
    <t>ОПТОВІ ЦІНИ НА  ЛІСОПРОДУКЦІЮ  ПО  ДП "ВІННИЦЬКИЙ ЛІСГОСП"</t>
  </si>
  <si>
    <t>2,5 м і б</t>
  </si>
  <si>
    <t xml:space="preserve">Оптова ціна за 1 кбм в  грн, з ПДВ </t>
  </si>
  <si>
    <t>Оптова ціна за 1 кбм в  грн , без ПДВ</t>
  </si>
  <si>
    <r>
      <t xml:space="preserve">Пиловник </t>
    </r>
    <r>
      <rPr>
        <b/>
        <i/>
        <sz val="12"/>
        <rFont val="Arial Cyr"/>
        <family val="0"/>
      </rPr>
      <t>дуб  червоний</t>
    </r>
  </si>
  <si>
    <t>м/п</t>
  </si>
  <si>
    <t>шп</t>
  </si>
  <si>
    <r>
      <t xml:space="preserve">Техсировина  ВПМ </t>
    </r>
    <r>
      <rPr>
        <b/>
        <i/>
        <sz val="12"/>
        <rFont val="Arial Cyr"/>
        <family val="0"/>
      </rPr>
      <t>т/л</t>
    </r>
    <r>
      <rPr>
        <sz val="12"/>
        <rFont val="Arial Cyr"/>
        <family val="2"/>
      </rPr>
      <t xml:space="preserve"> </t>
    </r>
  </si>
  <si>
    <r>
      <t xml:space="preserve">на умовах </t>
    </r>
    <r>
      <rPr>
        <b/>
        <i/>
        <sz val="12"/>
        <rFont val="Arial Cyr"/>
        <family val="0"/>
      </rPr>
      <t>франко-верхній</t>
    </r>
    <r>
      <rPr>
        <i/>
        <sz val="12"/>
        <rFont val="Arial Cyr"/>
        <family val="2"/>
      </rPr>
      <t xml:space="preserve"> склад, грн. за кбм</t>
    </r>
  </si>
  <si>
    <t xml:space="preserve">дрова паливні для населення </t>
  </si>
  <si>
    <t>дрова паливні для організацій (в т.ч. школи,дит.садочки, сільські  ради)</t>
  </si>
  <si>
    <r>
      <t xml:space="preserve">                              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 xml:space="preserve">т/л </t>
    </r>
  </si>
  <si>
    <r>
      <t xml:space="preserve">Баланси </t>
    </r>
    <r>
      <rPr>
        <b/>
        <sz val="12"/>
        <rFont val="Arial Cyr"/>
        <family val="0"/>
      </rPr>
      <t xml:space="preserve"> шп</t>
    </r>
  </si>
  <si>
    <r>
      <t>Техсировина  ВПМ</t>
    </r>
    <r>
      <rPr>
        <b/>
        <i/>
        <sz val="12"/>
        <rFont val="Arial Cyr"/>
        <family val="0"/>
      </rPr>
      <t xml:space="preserve"> шп</t>
    </r>
  </si>
  <si>
    <r>
      <t>Техсировина  ВПМ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м/п</t>
    </r>
  </si>
  <si>
    <r>
      <t xml:space="preserve">                        </t>
    </r>
    <r>
      <rPr>
        <b/>
        <i/>
        <sz val="12"/>
        <rFont val="Arial Cyr"/>
        <family val="0"/>
      </rPr>
      <t xml:space="preserve">м\л ,ш/п      </t>
    </r>
    <r>
      <rPr>
        <sz val="12"/>
        <rFont val="Arial Cyr"/>
        <family val="2"/>
      </rPr>
      <t xml:space="preserve">           </t>
    </r>
  </si>
  <si>
    <r>
      <t xml:space="preserve">Пиловник </t>
    </r>
    <r>
      <rPr>
        <b/>
        <sz val="12"/>
        <rFont val="Arial Cyr"/>
        <family val="0"/>
      </rPr>
      <t>сосна</t>
    </r>
  </si>
  <si>
    <r>
      <t xml:space="preserve">Пиловник </t>
    </r>
    <r>
      <rPr>
        <b/>
        <i/>
        <sz val="12"/>
        <rFont val="Arial Cyr"/>
        <family val="0"/>
      </rPr>
      <t xml:space="preserve"> сосна</t>
    </r>
  </si>
  <si>
    <r>
      <t xml:space="preserve">Пиловник </t>
    </r>
    <r>
      <rPr>
        <b/>
        <sz val="12"/>
        <rFont val="Arial Cyr"/>
        <family val="0"/>
      </rPr>
      <t>ялина</t>
    </r>
  </si>
  <si>
    <r>
      <t>Пиловник</t>
    </r>
    <r>
      <rPr>
        <b/>
        <i/>
        <sz val="12"/>
        <rFont val="Arial Cyr"/>
        <family val="0"/>
      </rPr>
      <t xml:space="preserve"> вільха</t>
    </r>
  </si>
  <si>
    <r>
      <t xml:space="preserve">Пиловник </t>
    </r>
    <r>
      <rPr>
        <b/>
        <i/>
        <sz val="12"/>
        <rFont val="Arial Cyr"/>
        <family val="0"/>
      </rPr>
      <t xml:space="preserve"> м"яколистяний, береза</t>
    </r>
  </si>
  <si>
    <r>
      <t xml:space="preserve">Пиловник  </t>
    </r>
    <r>
      <rPr>
        <b/>
        <i/>
        <sz val="12"/>
        <rFont val="Arial Cyr"/>
        <family val="0"/>
      </rPr>
      <t xml:space="preserve"> м"яколистяний, береза</t>
    </r>
  </si>
  <si>
    <r>
      <t xml:space="preserve">Пиловник  </t>
    </r>
    <r>
      <rPr>
        <b/>
        <i/>
        <sz val="12"/>
        <rFont val="Arial Cyr"/>
        <family val="0"/>
      </rPr>
      <t>м"яколистяний, береза</t>
    </r>
  </si>
  <si>
    <r>
      <t xml:space="preserve">Пиловник </t>
    </r>
    <r>
      <rPr>
        <b/>
        <i/>
        <sz val="12"/>
        <rFont val="Arial Cyr"/>
        <family val="0"/>
      </rPr>
      <t>вільха</t>
    </r>
  </si>
  <si>
    <r>
      <t xml:space="preserve">Фансировина для виготовлення лущеного  шпону </t>
    </r>
    <r>
      <rPr>
        <b/>
        <i/>
        <sz val="12"/>
        <rFont val="Arial Cyr"/>
        <family val="0"/>
      </rPr>
      <t>березового, грабового</t>
    </r>
  </si>
  <si>
    <t>сосна</t>
  </si>
  <si>
    <t>ялина</t>
  </si>
  <si>
    <t>мл</t>
  </si>
  <si>
    <t>т/л, ясен</t>
  </si>
  <si>
    <r>
      <t xml:space="preserve">на умовах </t>
    </r>
    <r>
      <rPr>
        <b/>
        <i/>
        <sz val="12"/>
        <rFont val="Arial Cyr"/>
        <family val="0"/>
      </rPr>
      <t>франко-нижній</t>
    </r>
    <r>
      <rPr>
        <i/>
        <sz val="12"/>
        <rFont val="Arial Cyr"/>
        <family val="2"/>
      </rPr>
      <t xml:space="preserve"> склад, грн. за кбм</t>
    </r>
  </si>
  <si>
    <t>без врахування умов поставки</t>
  </si>
  <si>
    <t xml:space="preserve">нижній </t>
  </si>
  <si>
    <t>проміжний</t>
  </si>
  <si>
    <r>
      <t xml:space="preserve">Пиловник </t>
    </r>
    <r>
      <rPr>
        <b/>
        <i/>
        <sz val="12"/>
        <rFont val="Arial Cyr"/>
        <family val="0"/>
      </rPr>
      <t xml:space="preserve"> м"яколистяний</t>
    </r>
  </si>
  <si>
    <t>Вінлісгосп проміжний</t>
  </si>
  <si>
    <t>та сухостійну техсировину виробничо-технічного призначення - знижка до 15%</t>
  </si>
  <si>
    <r>
      <t xml:space="preserve">Примітка: </t>
    </r>
    <r>
      <rPr>
        <sz val="12"/>
        <rFont val="Arial Cyr"/>
        <family val="2"/>
      </rPr>
      <t>на короткомірні до 2,4 м , сухостійні пиловники,</t>
    </r>
  </si>
  <si>
    <r>
      <t>Затвердити з 13 червня  2016 року роздрібні ціни на умовах</t>
    </r>
    <r>
      <rPr>
        <sz val="14"/>
        <rFont val="Arial Cyr"/>
        <family val="0"/>
      </rPr>
      <t xml:space="preserve"> : </t>
    </r>
  </si>
  <si>
    <t>франко- нижній склад, франко- двір споживача:</t>
  </si>
  <si>
    <t>Оптова ціна за 1 кбм в  грн 2 кв</t>
  </si>
  <si>
    <t>Оптова ціна за 1 кбм в  грн 1 кв</t>
  </si>
  <si>
    <t>середні по лісгоспу зПДВ</t>
  </si>
  <si>
    <t>середні по упр  зПДВ</t>
  </si>
  <si>
    <t>середні по управлінню з ПДВ4 кв</t>
  </si>
  <si>
    <t>Упр-я 4 кв - лісгосп</t>
  </si>
  <si>
    <t>Оптова ціна за 1 кбм в  грн, з ПДВ 3 кв</t>
  </si>
  <si>
    <t>Різниця 4кв-3 кв</t>
  </si>
  <si>
    <r>
      <t xml:space="preserve">Баланси  </t>
    </r>
    <r>
      <rPr>
        <b/>
        <i/>
        <sz val="11"/>
        <rFont val="Arial Cyr"/>
        <family val="2"/>
      </rPr>
      <t>т/л</t>
    </r>
  </si>
  <si>
    <r>
      <t xml:space="preserve">Баланси </t>
    </r>
    <r>
      <rPr>
        <b/>
        <sz val="11"/>
        <rFont val="Arial Cyr"/>
        <family val="2"/>
      </rPr>
      <t xml:space="preserve"> шп</t>
    </r>
  </si>
  <si>
    <r>
      <t xml:space="preserve">Баланси </t>
    </r>
    <r>
      <rPr>
        <b/>
        <i/>
        <sz val="11"/>
        <rFont val="Arial Cyr"/>
        <family val="2"/>
      </rPr>
      <t>м/л</t>
    </r>
  </si>
  <si>
    <r>
      <t xml:space="preserve">Буд. ліс          </t>
    </r>
    <r>
      <rPr>
        <b/>
        <i/>
        <sz val="11"/>
        <rFont val="Arial Cyr"/>
        <family val="2"/>
      </rPr>
      <t xml:space="preserve">дуб </t>
    </r>
    <r>
      <rPr>
        <sz val="11"/>
        <rFont val="Arial Cyr"/>
        <family val="2"/>
      </rPr>
      <t xml:space="preserve">                 </t>
    </r>
  </si>
  <si>
    <r>
      <t xml:space="preserve">                        </t>
    </r>
    <r>
      <rPr>
        <b/>
        <i/>
        <sz val="11"/>
        <rFont val="Arial Cyr"/>
        <family val="2"/>
      </rPr>
      <t xml:space="preserve">т/п   </t>
    </r>
  </si>
  <si>
    <r>
      <t xml:space="preserve">                     </t>
    </r>
    <r>
      <rPr>
        <b/>
        <i/>
        <sz val="11"/>
        <rFont val="Arial Cyr"/>
        <family val="2"/>
      </rPr>
      <t xml:space="preserve">   граб          </t>
    </r>
    <r>
      <rPr>
        <sz val="11"/>
        <rFont val="Arial Cyr"/>
        <family val="2"/>
      </rPr>
      <t xml:space="preserve">      </t>
    </r>
  </si>
  <si>
    <r>
      <t xml:space="preserve">                        </t>
    </r>
    <r>
      <rPr>
        <b/>
        <i/>
        <sz val="11"/>
        <rFont val="Arial Cyr"/>
        <family val="2"/>
      </rPr>
      <t xml:space="preserve">м\л ,ш/п      </t>
    </r>
    <r>
      <rPr>
        <sz val="11"/>
        <rFont val="Arial Cyr"/>
        <family val="2"/>
      </rPr>
      <t xml:space="preserve">           </t>
    </r>
  </si>
  <si>
    <r>
      <t xml:space="preserve">Техсировина  ВПМ </t>
    </r>
    <r>
      <rPr>
        <b/>
        <i/>
        <sz val="11"/>
        <rFont val="Arial Cyr"/>
        <family val="2"/>
      </rPr>
      <t>т/л</t>
    </r>
    <r>
      <rPr>
        <sz val="11"/>
        <rFont val="Arial Cyr"/>
        <family val="2"/>
      </rPr>
      <t xml:space="preserve"> </t>
    </r>
  </si>
  <si>
    <r>
      <t>Техсировина  ВПМ</t>
    </r>
    <r>
      <rPr>
        <b/>
        <i/>
        <sz val="11"/>
        <rFont val="Arial Cyr"/>
        <family val="2"/>
      </rPr>
      <t xml:space="preserve"> шп</t>
    </r>
  </si>
  <si>
    <r>
      <t>Техсировина  ВПМ</t>
    </r>
    <r>
      <rPr>
        <i/>
        <sz val="11"/>
        <rFont val="Arial Cyr"/>
        <family val="2"/>
      </rPr>
      <t xml:space="preserve"> </t>
    </r>
    <r>
      <rPr>
        <b/>
        <i/>
        <sz val="11"/>
        <rFont val="Arial Cyr"/>
        <family val="2"/>
      </rPr>
      <t>м/п</t>
    </r>
  </si>
  <si>
    <r>
      <t xml:space="preserve">Техсировина </t>
    </r>
    <r>
      <rPr>
        <b/>
        <i/>
        <sz val="12"/>
        <rFont val="Arial Cyr"/>
        <family val="2"/>
      </rPr>
      <t>т/л</t>
    </r>
  </si>
  <si>
    <r>
      <t xml:space="preserve">Техсировина  для виробництва ВПМ </t>
    </r>
    <r>
      <rPr>
        <b/>
        <i/>
        <sz val="12"/>
        <rFont val="Arial Cyr"/>
        <family val="2"/>
      </rPr>
      <t>т/л</t>
    </r>
  </si>
  <si>
    <r>
      <t xml:space="preserve">Техсировина  для виробництва ВПМ </t>
    </r>
    <r>
      <rPr>
        <b/>
        <i/>
        <sz val="12"/>
        <rFont val="Arial Cyr"/>
        <family val="2"/>
      </rPr>
      <t>хв</t>
    </r>
  </si>
  <si>
    <r>
      <t>Техсировина  для виробництва ВПМ</t>
    </r>
    <r>
      <rPr>
        <b/>
        <i/>
        <sz val="12"/>
        <rFont val="Arial Cyr"/>
        <family val="2"/>
      </rPr>
      <t>м/л</t>
    </r>
  </si>
  <si>
    <t xml:space="preserve">                       граб                              </t>
  </si>
  <si>
    <r>
      <t xml:space="preserve">                              </t>
    </r>
    <r>
      <rPr>
        <i/>
        <sz val="11"/>
        <rFont val="Arial Cyr"/>
        <family val="2"/>
      </rPr>
      <t xml:space="preserve"> </t>
    </r>
    <r>
      <rPr>
        <b/>
        <i/>
        <sz val="11"/>
        <rFont val="Arial Cyr"/>
        <family val="2"/>
      </rPr>
      <t xml:space="preserve">т/л </t>
    </r>
  </si>
  <si>
    <t>5 і &gt;</t>
  </si>
  <si>
    <r>
      <t xml:space="preserve">Примітка: </t>
    </r>
    <r>
      <rPr>
        <sz val="12"/>
        <rFont val="Arial Cyr"/>
        <family val="2"/>
      </rPr>
      <t>на короткомірні до 2,4 м та сухостійні пиловники,</t>
    </r>
  </si>
  <si>
    <t>та техсировину виробничо-технічного призначення - 1м знижка до 15%</t>
  </si>
  <si>
    <t xml:space="preserve"> франко- проміжний склад:</t>
  </si>
  <si>
    <t>Виконавець: І.М.Новікова</t>
  </si>
  <si>
    <r>
      <t xml:space="preserve">на умовах </t>
    </r>
    <r>
      <rPr>
        <b/>
        <i/>
        <sz val="12"/>
        <rFont val="Arial Cyr"/>
        <family val="0"/>
      </rPr>
      <t>франко-проміжний</t>
    </r>
    <r>
      <rPr>
        <i/>
        <sz val="12"/>
        <rFont val="Arial Cyr"/>
        <family val="2"/>
      </rPr>
      <t xml:space="preserve"> склад, грн. за кбм</t>
    </r>
  </si>
  <si>
    <r>
      <t xml:space="preserve">Пиловник </t>
    </r>
    <r>
      <rPr>
        <b/>
        <i/>
        <sz val="12"/>
        <rFont val="Arial Cyr"/>
        <family val="0"/>
      </rPr>
      <t xml:space="preserve"> клен</t>
    </r>
  </si>
  <si>
    <r>
      <t xml:space="preserve">Пиловник </t>
    </r>
    <r>
      <rPr>
        <b/>
        <i/>
        <sz val="12"/>
        <rFont val="Arial Cyr"/>
        <family val="0"/>
      </rPr>
      <t xml:space="preserve">  берест</t>
    </r>
  </si>
  <si>
    <t>Хмиз</t>
  </si>
  <si>
    <t>2-4 м</t>
  </si>
  <si>
    <t>4-6 м</t>
  </si>
  <si>
    <r>
      <t xml:space="preserve">Примітка: </t>
    </r>
    <r>
      <rPr>
        <sz val="12"/>
        <rFont val="Arial Cyr"/>
        <family val="2"/>
      </rPr>
      <t>на короткомірні до 2,4 м , сухостійні пиловники</t>
    </r>
  </si>
  <si>
    <r>
      <t xml:space="preserve">Пиловник </t>
    </r>
    <r>
      <rPr>
        <b/>
        <i/>
        <sz val="12"/>
        <rFont val="Arial Cyr"/>
        <family val="0"/>
      </rPr>
      <t xml:space="preserve"> берест</t>
    </r>
  </si>
  <si>
    <t>м/п, береза</t>
  </si>
  <si>
    <t>м/п,береза</t>
  </si>
  <si>
    <t>насипом</t>
  </si>
  <si>
    <t>в палетах</t>
  </si>
  <si>
    <t>Дрова колоті свіжопиляні</t>
  </si>
  <si>
    <t>клен</t>
  </si>
  <si>
    <t>З 01.04. 2018 РОКУ ( після проведення аукціону)</t>
  </si>
  <si>
    <r>
      <t xml:space="preserve">Пиловник </t>
    </r>
    <r>
      <rPr>
        <b/>
        <sz val="12"/>
        <rFont val="Arial Cyr"/>
        <family val="0"/>
      </rPr>
      <t>сосна, ялина</t>
    </r>
  </si>
  <si>
    <t>Додаток №1 до наказу №58</t>
  </si>
  <si>
    <t xml:space="preserve">  від  20 березня 2018 року</t>
  </si>
  <si>
    <t>З 01.04. 2018 РОКУ</t>
  </si>
  <si>
    <t>Додаток №3 до наказу №58</t>
  </si>
  <si>
    <t xml:space="preserve">  від 20 березня  2018 року</t>
  </si>
  <si>
    <t>Додаток №2 до наказу №58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</si>
</sst>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00000"/>
    <numFmt numFmtId="191" formatCode="0.000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0.0%"/>
    <numFmt numFmtId="196" formatCode="0.00000000"/>
    <numFmt numFmtId="197" formatCode="0.0000000"/>
  </numFmts>
  <fonts count="57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yr"/>
      <family val="2"/>
    </font>
    <font>
      <sz val="10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6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1" fontId="56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wrapText="1"/>
    </xf>
    <xf numFmtId="1" fontId="7" fillId="0" borderId="0" xfId="0" applyNumberFormat="1" applyFont="1" applyFill="1" applyAlignment="1">
      <alignment horizontal="center" wrapText="1"/>
    </xf>
    <xf numFmtId="1" fontId="7" fillId="35" borderId="0" xfId="0" applyNumberFormat="1" applyFont="1" applyFill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3" borderId="10" xfId="0" applyFont="1" applyFill="1" applyBorder="1" applyAlignment="1">
      <alignment horizontal="left" wrapText="1"/>
    </xf>
    <xf numFmtId="1" fontId="1" fillId="33" borderId="0" xfId="0" applyNumberFormat="1" applyFont="1" applyFill="1" applyAlignment="1">
      <alignment horizontal="center" wrapText="1"/>
    </xf>
    <xf numFmtId="0" fontId="0" fillId="33" borderId="10" xfId="0" applyFill="1" applyBorder="1" applyAlignment="1">
      <alignment/>
    </xf>
    <xf numFmtId="1" fontId="55" fillId="33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/>
    </xf>
    <xf numFmtId="1" fontId="12" fillId="0" borderId="13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55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1" fontId="55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2" fontId="55" fillId="33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left" wrapText="1"/>
    </xf>
    <xf numFmtId="1" fontId="55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16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55" fillId="22" borderId="10" xfId="0" applyNumberFormat="1" applyFont="1" applyFill="1" applyBorder="1" applyAlignment="1">
      <alignment/>
    </xf>
    <xf numFmtId="0" fontId="48" fillId="33" borderId="10" xfId="52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1" fontId="7" fillId="33" borderId="0" xfId="0" applyNumberFormat="1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wrapText="1"/>
    </xf>
    <xf numFmtId="0" fontId="1" fillId="33" borderId="10" xfId="0" applyFont="1" applyFill="1" applyBorder="1" applyAlignment="1">
      <alignment/>
    </xf>
    <xf numFmtId="1" fontId="7" fillId="33" borderId="0" xfId="0" applyNumberFormat="1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wrapText="1"/>
    </xf>
    <xf numFmtId="0" fontId="1" fillId="33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textRotation="90"/>
    </xf>
    <xf numFmtId="49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textRotation="90" wrapText="1"/>
    </xf>
    <xf numFmtId="1" fontId="7" fillId="0" borderId="0" xfId="0" applyNumberFormat="1" applyFont="1" applyFill="1" applyAlignment="1">
      <alignment horizontal="center" wrapText="1"/>
    </xf>
    <xf numFmtId="1" fontId="7" fillId="33" borderId="0" xfId="0" applyNumberFormat="1" applyFont="1" applyFill="1" applyAlignment="1">
      <alignment horizontal="center" wrapText="1"/>
    </xf>
    <xf numFmtId="1" fontId="4" fillId="0" borderId="1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1" fillId="33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1"/>
  <sheetViews>
    <sheetView zoomScalePageLayoutView="0" workbookViewId="0" topLeftCell="A1">
      <selection activeCell="E185" sqref="E185:E199"/>
    </sheetView>
  </sheetViews>
  <sheetFormatPr defaultColWidth="9.00390625" defaultRowHeight="12.75"/>
  <cols>
    <col min="1" max="1" width="40.375" style="3" customWidth="1"/>
    <col min="2" max="2" width="7.625" style="3" customWidth="1"/>
    <col min="3" max="3" width="9.75390625" style="6" customWidth="1"/>
    <col min="4" max="4" width="12.00390625" style="56" customWidth="1"/>
    <col min="5" max="6" width="13.125" style="8" customWidth="1"/>
    <col min="7" max="7" width="11.125" style="8" hidden="1" customWidth="1"/>
    <col min="8" max="10" width="9.125" style="3" customWidth="1"/>
    <col min="11" max="16384" width="9.125" style="3" customWidth="1"/>
  </cols>
  <sheetData>
    <row r="1" spans="3:7" s="1" customFormat="1" ht="15" customHeight="1">
      <c r="C1" s="161" t="s">
        <v>163</v>
      </c>
      <c r="D1" s="161"/>
      <c r="E1" s="161"/>
      <c r="F1" s="71"/>
      <c r="G1" s="128"/>
    </row>
    <row r="2" spans="3:7" s="1" customFormat="1" ht="12.75" customHeight="1">
      <c r="C2" s="161" t="s">
        <v>159</v>
      </c>
      <c r="D2" s="161"/>
      <c r="E2" s="161"/>
      <c r="F2" s="71"/>
      <c r="G2" s="128"/>
    </row>
    <row r="3" spans="3:7" s="1" customFormat="1" ht="12.75" customHeight="1">
      <c r="C3" s="162"/>
      <c r="D3" s="162"/>
      <c r="E3" s="9"/>
      <c r="F3" s="9"/>
      <c r="G3" s="9"/>
    </row>
    <row r="4" spans="1:7" s="1" customFormat="1" ht="15" hidden="1">
      <c r="A4" s="163"/>
      <c r="B4" s="163"/>
      <c r="C4" s="163"/>
      <c r="D4" s="163"/>
      <c r="E4" s="9"/>
      <c r="F4" s="9"/>
      <c r="G4" s="9"/>
    </row>
    <row r="5" spans="1:7" s="2" customFormat="1" ht="15.75" customHeight="1">
      <c r="A5" s="157" t="s">
        <v>74</v>
      </c>
      <c r="B5" s="157"/>
      <c r="C5" s="157"/>
      <c r="D5" s="157"/>
      <c r="E5" s="157"/>
      <c r="F5" s="60"/>
      <c r="G5" s="127"/>
    </row>
    <row r="6" spans="1:7" s="2" customFormat="1" ht="14.25" customHeight="1">
      <c r="A6" s="158" t="s">
        <v>160</v>
      </c>
      <c r="B6" s="158"/>
      <c r="C6" s="158"/>
      <c r="D6" s="158"/>
      <c r="E6" s="158"/>
      <c r="F6" s="61"/>
      <c r="G6" s="127"/>
    </row>
    <row r="7" spans="1:7" ht="19.5" customHeight="1" thickBot="1">
      <c r="A7" s="159" t="s">
        <v>82</v>
      </c>
      <c r="B7" s="159"/>
      <c r="C7" s="159"/>
      <c r="D7" s="159"/>
      <c r="E7" s="159"/>
      <c r="F7" s="65"/>
      <c r="G7" s="103"/>
    </row>
    <row r="8" spans="1:7" s="4" customFormat="1" ht="53.25" customHeight="1">
      <c r="A8" s="133" t="s">
        <v>0</v>
      </c>
      <c r="B8" s="133" t="s">
        <v>1</v>
      </c>
      <c r="C8" s="133" t="s">
        <v>5</v>
      </c>
      <c r="D8" s="134" t="s">
        <v>51</v>
      </c>
      <c r="E8" s="30" t="s">
        <v>77</v>
      </c>
      <c r="F8" s="30" t="s">
        <v>76</v>
      </c>
      <c r="G8" s="30" t="s">
        <v>76</v>
      </c>
    </row>
    <row r="9" spans="1:7" ht="15" hidden="1">
      <c r="A9" s="150" t="s">
        <v>12</v>
      </c>
      <c r="B9" s="15"/>
      <c r="C9" s="156" t="s">
        <v>8</v>
      </c>
      <c r="D9" s="24" t="s">
        <v>2</v>
      </c>
      <c r="E9" s="32"/>
      <c r="F9" s="32"/>
      <c r="G9" s="129"/>
    </row>
    <row r="10" spans="1:7" ht="15" hidden="1">
      <c r="A10" s="150"/>
      <c r="B10" s="15"/>
      <c r="C10" s="156"/>
      <c r="D10" s="24" t="s">
        <v>3</v>
      </c>
      <c r="E10" s="32"/>
      <c r="F10" s="32"/>
      <c r="G10" s="129"/>
    </row>
    <row r="11" spans="1:7" ht="15" hidden="1">
      <c r="A11" s="150"/>
      <c r="B11" s="15"/>
      <c r="C11" s="156"/>
      <c r="D11" s="24" t="s">
        <v>7</v>
      </c>
      <c r="E11" s="32"/>
      <c r="F11" s="32"/>
      <c r="G11" s="129"/>
    </row>
    <row r="12" spans="1:7" ht="15" hidden="1">
      <c r="A12" s="150" t="s">
        <v>9</v>
      </c>
      <c r="B12" s="15"/>
      <c r="C12" s="156"/>
      <c r="D12" s="24" t="s">
        <v>2</v>
      </c>
      <c r="E12" s="32"/>
      <c r="F12" s="32"/>
      <c r="G12" s="129"/>
    </row>
    <row r="13" spans="1:7" ht="15" hidden="1">
      <c r="A13" s="150"/>
      <c r="B13" s="15"/>
      <c r="C13" s="156"/>
      <c r="D13" s="24" t="s">
        <v>3</v>
      </c>
      <c r="E13" s="32"/>
      <c r="F13" s="32"/>
      <c r="G13" s="129"/>
    </row>
    <row r="14" spans="1:7" ht="15" hidden="1">
      <c r="A14" s="150"/>
      <c r="B14" s="15"/>
      <c r="C14" s="156"/>
      <c r="D14" s="24" t="s">
        <v>7</v>
      </c>
      <c r="E14" s="32"/>
      <c r="F14" s="32"/>
      <c r="G14" s="129"/>
    </row>
    <row r="15" spans="1:7" ht="15" hidden="1">
      <c r="A15" s="150" t="s">
        <v>10</v>
      </c>
      <c r="B15" s="15"/>
      <c r="C15" s="156"/>
      <c r="D15" s="24" t="s">
        <v>2</v>
      </c>
      <c r="E15" s="32"/>
      <c r="F15" s="32"/>
      <c r="G15" s="129"/>
    </row>
    <row r="16" spans="1:7" ht="15" hidden="1">
      <c r="A16" s="150"/>
      <c r="B16" s="15"/>
      <c r="C16" s="156"/>
      <c r="D16" s="24" t="s">
        <v>3</v>
      </c>
      <c r="E16" s="32"/>
      <c r="F16" s="32"/>
      <c r="G16" s="129"/>
    </row>
    <row r="17" spans="1:7" ht="15" hidden="1">
      <c r="A17" s="150"/>
      <c r="B17" s="15"/>
      <c r="C17" s="156"/>
      <c r="D17" s="24" t="s">
        <v>7</v>
      </c>
      <c r="E17" s="32"/>
      <c r="F17" s="32"/>
      <c r="G17" s="129"/>
    </row>
    <row r="18" spans="1:7" ht="15" hidden="1">
      <c r="A18" s="150" t="s">
        <v>11</v>
      </c>
      <c r="B18" s="15"/>
      <c r="C18" s="156"/>
      <c r="D18" s="24" t="s">
        <v>2</v>
      </c>
      <c r="E18" s="32"/>
      <c r="F18" s="32"/>
      <c r="G18" s="129"/>
    </row>
    <row r="19" spans="1:7" ht="15" hidden="1">
      <c r="A19" s="150"/>
      <c r="B19" s="15"/>
      <c r="C19" s="156"/>
      <c r="D19" s="24" t="s">
        <v>3</v>
      </c>
      <c r="E19" s="32"/>
      <c r="F19" s="32"/>
      <c r="G19" s="129"/>
    </row>
    <row r="20" spans="1:7" ht="5.25" customHeight="1" hidden="1" thickBot="1">
      <c r="A20" s="150"/>
      <c r="B20" s="15"/>
      <c r="C20" s="156"/>
      <c r="D20" s="24" t="s">
        <v>7</v>
      </c>
      <c r="E20" s="32"/>
      <c r="F20" s="32"/>
      <c r="G20" s="129"/>
    </row>
    <row r="21" spans="1:7" ht="16.5" customHeight="1">
      <c r="A21" s="154" t="s">
        <v>32</v>
      </c>
      <c r="B21" s="152" t="s">
        <v>14</v>
      </c>
      <c r="C21" s="153" t="s">
        <v>54</v>
      </c>
      <c r="D21" s="49" t="s">
        <v>21</v>
      </c>
      <c r="E21" s="20">
        <f>(G21/1.2)-200</f>
        <v>3600</v>
      </c>
      <c r="F21" s="20">
        <f>E21*1.2</f>
        <v>4320</v>
      </c>
      <c r="G21" s="19">
        <v>4560</v>
      </c>
    </row>
    <row r="22" spans="1:7" ht="15">
      <c r="A22" s="154"/>
      <c r="B22" s="152"/>
      <c r="C22" s="143"/>
      <c r="D22" s="24" t="s">
        <v>18</v>
      </c>
      <c r="E22" s="20">
        <f aca="true" t="shared" si="0" ref="E22:E85">(G22/1.2)-200</f>
        <v>9215</v>
      </c>
      <c r="F22" s="20">
        <f aca="true" t="shared" si="1" ref="F22:F97">E22*1.2</f>
        <v>11058</v>
      </c>
      <c r="G22" s="19">
        <v>11298</v>
      </c>
    </row>
    <row r="23" spans="1:7" ht="15">
      <c r="A23" s="154"/>
      <c r="B23" s="152"/>
      <c r="C23" s="143"/>
      <c r="D23" s="24" t="s">
        <v>19</v>
      </c>
      <c r="E23" s="20">
        <f t="shared" si="0"/>
        <v>15010</v>
      </c>
      <c r="F23" s="20">
        <f t="shared" si="1"/>
        <v>18012</v>
      </c>
      <c r="G23" s="19">
        <v>18252</v>
      </c>
    </row>
    <row r="24" spans="1:7" ht="15">
      <c r="A24" s="154"/>
      <c r="B24" s="152"/>
      <c r="C24" s="143"/>
      <c r="D24" s="24" t="s">
        <v>20</v>
      </c>
      <c r="E24" s="20">
        <f t="shared" si="0"/>
        <v>20305</v>
      </c>
      <c r="F24" s="20">
        <f t="shared" si="1"/>
        <v>24366</v>
      </c>
      <c r="G24" s="19">
        <v>24606</v>
      </c>
    </row>
    <row r="25" spans="1:7" ht="15">
      <c r="A25" s="154" t="s">
        <v>32</v>
      </c>
      <c r="B25" s="152" t="s">
        <v>15</v>
      </c>
      <c r="C25" s="143"/>
      <c r="D25" s="49" t="s">
        <v>17</v>
      </c>
      <c r="E25" s="20">
        <f t="shared" si="0"/>
        <v>3585</v>
      </c>
      <c r="F25" s="20">
        <f t="shared" si="1"/>
        <v>4302</v>
      </c>
      <c r="G25" s="19">
        <v>4542</v>
      </c>
    </row>
    <row r="26" spans="1:7" ht="15">
      <c r="A26" s="154"/>
      <c r="B26" s="152"/>
      <c r="C26" s="143"/>
      <c r="D26" s="24" t="s">
        <v>18</v>
      </c>
      <c r="E26" s="20">
        <f t="shared" si="0"/>
        <v>8360</v>
      </c>
      <c r="F26" s="20">
        <f t="shared" si="1"/>
        <v>10032</v>
      </c>
      <c r="G26" s="19">
        <v>10272</v>
      </c>
    </row>
    <row r="27" spans="1:7" ht="15">
      <c r="A27" s="154"/>
      <c r="B27" s="152"/>
      <c r="C27" s="143"/>
      <c r="D27" s="24" t="s">
        <v>19</v>
      </c>
      <c r="E27" s="20">
        <f t="shared" si="0"/>
        <v>13630</v>
      </c>
      <c r="F27" s="20">
        <f t="shared" si="1"/>
        <v>16356</v>
      </c>
      <c r="G27" s="19">
        <v>16596</v>
      </c>
    </row>
    <row r="28" spans="1:7" ht="15">
      <c r="A28" s="154"/>
      <c r="B28" s="152"/>
      <c r="C28" s="143"/>
      <c r="D28" s="24" t="s">
        <v>20</v>
      </c>
      <c r="E28" s="20">
        <f t="shared" si="0"/>
        <v>18250</v>
      </c>
      <c r="F28" s="20">
        <f t="shared" si="1"/>
        <v>21900</v>
      </c>
      <c r="G28" s="19">
        <v>22140</v>
      </c>
    </row>
    <row r="29" spans="1:7" ht="15">
      <c r="A29" s="154" t="s">
        <v>32</v>
      </c>
      <c r="B29" s="152" t="s">
        <v>16</v>
      </c>
      <c r="C29" s="143"/>
      <c r="D29" s="49" t="s">
        <v>17</v>
      </c>
      <c r="E29" s="20">
        <f t="shared" si="0"/>
        <v>3570</v>
      </c>
      <c r="F29" s="20">
        <f t="shared" si="1"/>
        <v>4284</v>
      </c>
      <c r="G29" s="19">
        <v>4524</v>
      </c>
    </row>
    <row r="30" spans="1:7" ht="15">
      <c r="A30" s="154"/>
      <c r="B30" s="152"/>
      <c r="C30" s="143"/>
      <c r="D30" s="24" t="s">
        <v>18</v>
      </c>
      <c r="E30" s="20">
        <f t="shared" si="0"/>
        <v>7585</v>
      </c>
      <c r="F30" s="20">
        <f t="shared" si="1"/>
        <v>9102</v>
      </c>
      <c r="G30" s="19">
        <v>9342</v>
      </c>
    </row>
    <row r="31" spans="1:7" ht="15">
      <c r="A31" s="154"/>
      <c r="B31" s="152"/>
      <c r="C31" s="143"/>
      <c r="D31" s="24" t="s">
        <v>19</v>
      </c>
      <c r="E31" s="20">
        <f t="shared" si="0"/>
        <v>12375</v>
      </c>
      <c r="F31" s="20">
        <f t="shared" si="1"/>
        <v>14850</v>
      </c>
      <c r="G31" s="19">
        <v>15090</v>
      </c>
    </row>
    <row r="32" spans="1:7" ht="15">
      <c r="A32" s="154"/>
      <c r="B32" s="152"/>
      <c r="C32" s="143"/>
      <c r="D32" s="24" t="s">
        <v>20</v>
      </c>
      <c r="E32" s="20">
        <f t="shared" si="0"/>
        <v>14265</v>
      </c>
      <c r="F32" s="20">
        <f t="shared" si="1"/>
        <v>17118</v>
      </c>
      <c r="G32" s="19">
        <v>17358</v>
      </c>
    </row>
    <row r="33" spans="1:24" s="11" customFormat="1" ht="18.75" customHeight="1" hidden="1" thickBot="1">
      <c r="A33" s="150" t="s">
        <v>78</v>
      </c>
      <c r="B33" s="155" t="s">
        <v>14</v>
      </c>
      <c r="C33" s="156" t="s">
        <v>54</v>
      </c>
      <c r="D33" s="49" t="s">
        <v>21</v>
      </c>
      <c r="E33" s="20">
        <f t="shared" si="0"/>
        <v>-200</v>
      </c>
      <c r="F33" s="20">
        <f t="shared" si="1"/>
        <v>-240</v>
      </c>
      <c r="G33" s="1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5.75" customHeight="1" hidden="1" thickBot="1">
      <c r="A34" s="150"/>
      <c r="B34" s="155"/>
      <c r="C34" s="160"/>
      <c r="D34" s="24" t="s">
        <v>18</v>
      </c>
      <c r="E34" s="20">
        <f t="shared" si="0"/>
        <v>-200</v>
      </c>
      <c r="F34" s="20">
        <f t="shared" si="1"/>
        <v>-240</v>
      </c>
      <c r="G34" s="1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5.75" customHeight="1" hidden="1" thickBot="1">
      <c r="A35" s="150"/>
      <c r="B35" s="155"/>
      <c r="C35" s="160"/>
      <c r="D35" s="24" t="s">
        <v>19</v>
      </c>
      <c r="E35" s="20">
        <f t="shared" si="0"/>
        <v>-200</v>
      </c>
      <c r="F35" s="20">
        <f t="shared" si="1"/>
        <v>-240</v>
      </c>
      <c r="G35" s="1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7.25" customHeight="1" hidden="1" thickBot="1">
      <c r="A36" s="150"/>
      <c r="B36" s="155"/>
      <c r="C36" s="160"/>
      <c r="D36" s="24" t="s">
        <v>20</v>
      </c>
      <c r="E36" s="20">
        <f t="shared" si="0"/>
        <v>-200</v>
      </c>
      <c r="F36" s="20">
        <f t="shared" si="1"/>
        <v>-240</v>
      </c>
      <c r="G36" s="1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6.5" customHeight="1" hidden="1" thickBot="1">
      <c r="A37" s="150" t="s">
        <v>78</v>
      </c>
      <c r="B37" s="155" t="s">
        <v>15</v>
      </c>
      <c r="C37" s="160"/>
      <c r="D37" s="49" t="s">
        <v>17</v>
      </c>
      <c r="E37" s="20">
        <f t="shared" si="0"/>
        <v>-200</v>
      </c>
      <c r="F37" s="20">
        <f t="shared" si="1"/>
        <v>-240</v>
      </c>
      <c r="G37" s="1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8.75" customHeight="1" hidden="1" thickBot="1">
      <c r="A38" s="150"/>
      <c r="B38" s="155"/>
      <c r="C38" s="160"/>
      <c r="D38" s="24" t="s">
        <v>18</v>
      </c>
      <c r="E38" s="20">
        <f t="shared" si="0"/>
        <v>-200</v>
      </c>
      <c r="F38" s="20">
        <f t="shared" si="1"/>
        <v>-240</v>
      </c>
      <c r="G38" s="1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6.5" customHeight="1" hidden="1" thickBot="1">
      <c r="A39" s="150"/>
      <c r="B39" s="155"/>
      <c r="C39" s="160"/>
      <c r="D39" s="24" t="s">
        <v>19</v>
      </c>
      <c r="E39" s="20">
        <f t="shared" si="0"/>
        <v>-200</v>
      </c>
      <c r="F39" s="20">
        <f t="shared" si="1"/>
        <v>-240</v>
      </c>
      <c r="G39" s="1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8.75" customHeight="1" hidden="1" thickBot="1">
      <c r="A40" s="150"/>
      <c r="B40" s="155"/>
      <c r="C40" s="160"/>
      <c r="D40" s="24" t="s">
        <v>20</v>
      </c>
      <c r="E40" s="20">
        <f t="shared" si="0"/>
        <v>-200</v>
      </c>
      <c r="F40" s="20">
        <f t="shared" si="1"/>
        <v>-240</v>
      </c>
      <c r="G40" s="1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6.5" customHeight="1" hidden="1" thickBot="1">
      <c r="A41" s="150" t="s">
        <v>78</v>
      </c>
      <c r="B41" s="155" t="s">
        <v>16</v>
      </c>
      <c r="C41" s="160"/>
      <c r="D41" s="49" t="s">
        <v>17</v>
      </c>
      <c r="E41" s="20">
        <f t="shared" si="0"/>
        <v>-200</v>
      </c>
      <c r="F41" s="20">
        <f t="shared" si="1"/>
        <v>-240</v>
      </c>
      <c r="G41" s="1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8" customHeight="1" hidden="1" thickBot="1">
      <c r="A42" s="150"/>
      <c r="B42" s="155"/>
      <c r="C42" s="160"/>
      <c r="D42" s="24" t="s">
        <v>18</v>
      </c>
      <c r="E42" s="20">
        <f t="shared" si="0"/>
        <v>-200</v>
      </c>
      <c r="F42" s="20">
        <f t="shared" si="1"/>
        <v>-240</v>
      </c>
      <c r="G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8" customHeight="1" hidden="1" thickBot="1">
      <c r="A43" s="150"/>
      <c r="B43" s="155"/>
      <c r="C43" s="160"/>
      <c r="D43" s="24" t="s">
        <v>19</v>
      </c>
      <c r="E43" s="20">
        <f t="shared" si="0"/>
        <v>-200</v>
      </c>
      <c r="F43" s="20">
        <f t="shared" si="1"/>
        <v>-240</v>
      </c>
      <c r="G43" s="1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7.25" customHeight="1" hidden="1" thickBot="1">
      <c r="A44" s="150"/>
      <c r="B44" s="155"/>
      <c r="C44" s="160"/>
      <c r="D44" s="24" t="s">
        <v>20</v>
      </c>
      <c r="E44" s="20">
        <f t="shared" si="0"/>
        <v>-200</v>
      </c>
      <c r="F44" s="20">
        <f t="shared" si="1"/>
        <v>-240</v>
      </c>
      <c r="G44" s="1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54" t="s">
        <v>62</v>
      </c>
      <c r="B45" s="152" t="s">
        <v>14</v>
      </c>
      <c r="C45" s="153" t="s">
        <v>54</v>
      </c>
      <c r="D45" s="49" t="s">
        <v>21</v>
      </c>
      <c r="E45" s="20">
        <f t="shared" si="0"/>
        <v>1605</v>
      </c>
      <c r="F45" s="20">
        <f t="shared" si="1"/>
        <v>1926</v>
      </c>
      <c r="G45" s="19">
        <v>2166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">
      <c r="A46" s="154"/>
      <c r="B46" s="152"/>
      <c r="C46" s="153"/>
      <c r="D46" s="24" t="s">
        <v>18</v>
      </c>
      <c r="E46" s="20">
        <f t="shared" si="0"/>
        <v>3795</v>
      </c>
      <c r="F46" s="20">
        <f t="shared" si="1"/>
        <v>4554</v>
      </c>
      <c r="G46" s="19">
        <v>4794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">
      <c r="A47" s="154"/>
      <c r="B47" s="152"/>
      <c r="C47" s="153"/>
      <c r="D47" s="24" t="s">
        <v>19</v>
      </c>
      <c r="E47" s="20">
        <f t="shared" si="0"/>
        <v>5115</v>
      </c>
      <c r="F47" s="20">
        <f t="shared" si="1"/>
        <v>6138</v>
      </c>
      <c r="G47" s="19">
        <v>6378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">
      <c r="A48" s="154"/>
      <c r="B48" s="152"/>
      <c r="C48" s="153"/>
      <c r="D48" s="24" t="s">
        <v>20</v>
      </c>
      <c r="E48" s="20">
        <f t="shared" si="0"/>
        <v>7110</v>
      </c>
      <c r="F48" s="20">
        <f t="shared" si="1"/>
        <v>8532</v>
      </c>
      <c r="G48" s="19">
        <v>8772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5">
      <c r="A49" s="154" t="s">
        <v>62</v>
      </c>
      <c r="B49" s="152" t="s">
        <v>15</v>
      </c>
      <c r="C49" s="153"/>
      <c r="D49" s="49" t="s">
        <v>21</v>
      </c>
      <c r="E49" s="20">
        <f t="shared" si="0"/>
        <v>1310</v>
      </c>
      <c r="F49" s="20">
        <f t="shared" si="1"/>
        <v>1572</v>
      </c>
      <c r="G49" s="19">
        <v>1812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">
      <c r="A50" s="154"/>
      <c r="B50" s="152"/>
      <c r="C50" s="153"/>
      <c r="D50" s="24" t="s">
        <v>18</v>
      </c>
      <c r="E50" s="20">
        <f t="shared" si="0"/>
        <v>2970</v>
      </c>
      <c r="F50" s="20">
        <f t="shared" si="1"/>
        <v>3564</v>
      </c>
      <c r="G50" s="19">
        <v>3804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">
      <c r="A51" s="154"/>
      <c r="B51" s="152"/>
      <c r="C51" s="153"/>
      <c r="D51" s="24" t="s">
        <v>19</v>
      </c>
      <c r="E51" s="20">
        <f t="shared" si="0"/>
        <v>4135</v>
      </c>
      <c r="F51" s="20">
        <f t="shared" si="1"/>
        <v>4962</v>
      </c>
      <c r="G51" s="19">
        <v>5202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">
      <c r="A52" s="154"/>
      <c r="B52" s="152"/>
      <c r="C52" s="153"/>
      <c r="D52" s="24" t="s">
        <v>20</v>
      </c>
      <c r="E52" s="20">
        <f t="shared" si="0"/>
        <v>5875</v>
      </c>
      <c r="F52" s="20">
        <f t="shared" si="1"/>
        <v>7050</v>
      </c>
      <c r="G52" s="19">
        <v>7290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">
      <c r="A53" s="154" t="s">
        <v>62</v>
      </c>
      <c r="B53" s="152" t="s">
        <v>16</v>
      </c>
      <c r="C53" s="153"/>
      <c r="D53" s="49" t="s">
        <v>21</v>
      </c>
      <c r="E53" s="20">
        <f t="shared" si="0"/>
        <v>1200</v>
      </c>
      <c r="F53" s="20">
        <f t="shared" si="1"/>
        <v>1440</v>
      </c>
      <c r="G53" s="19">
        <v>1680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7" ht="15">
      <c r="A54" s="154"/>
      <c r="B54" s="152"/>
      <c r="C54" s="153"/>
      <c r="D54" s="24" t="s">
        <v>18</v>
      </c>
      <c r="E54" s="20">
        <f t="shared" si="0"/>
        <v>2270</v>
      </c>
      <c r="F54" s="20">
        <f t="shared" si="1"/>
        <v>2724</v>
      </c>
      <c r="G54" s="19">
        <v>2964</v>
      </c>
    </row>
    <row r="55" spans="1:7" ht="15">
      <c r="A55" s="154"/>
      <c r="B55" s="152"/>
      <c r="C55" s="153"/>
      <c r="D55" s="24" t="s">
        <v>19</v>
      </c>
      <c r="E55" s="20">
        <f t="shared" si="0"/>
        <v>2925</v>
      </c>
      <c r="F55" s="20">
        <f t="shared" si="1"/>
        <v>3510</v>
      </c>
      <c r="G55" s="19">
        <v>3750</v>
      </c>
    </row>
    <row r="56" spans="1:7" ht="15">
      <c r="A56" s="154"/>
      <c r="B56" s="152"/>
      <c r="C56" s="153"/>
      <c r="D56" s="24" t="s">
        <v>20</v>
      </c>
      <c r="E56" s="20">
        <f t="shared" si="0"/>
        <v>4530</v>
      </c>
      <c r="F56" s="20">
        <f t="shared" si="1"/>
        <v>5436</v>
      </c>
      <c r="G56" s="19">
        <v>5676</v>
      </c>
    </row>
    <row r="57" spans="1:7" ht="16.5" customHeight="1">
      <c r="A57" s="150" t="s">
        <v>143</v>
      </c>
      <c r="B57" s="155" t="s">
        <v>14</v>
      </c>
      <c r="C57" s="156" t="s">
        <v>54</v>
      </c>
      <c r="D57" s="49" t="s">
        <v>21</v>
      </c>
      <c r="E57" s="20">
        <f t="shared" si="0"/>
        <v>1330</v>
      </c>
      <c r="F57" s="20">
        <f t="shared" si="1"/>
        <v>1596</v>
      </c>
      <c r="G57" s="19">
        <v>1836</v>
      </c>
    </row>
    <row r="58" spans="1:7" ht="15">
      <c r="A58" s="150"/>
      <c r="B58" s="155"/>
      <c r="C58" s="156"/>
      <c r="D58" s="24" t="s">
        <v>18</v>
      </c>
      <c r="E58" s="20">
        <f t="shared" si="0"/>
        <v>3480</v>
      </c>
      <c r="F58" s="20">
        <f t="shared" si="1"/>
        <v>4176</v>
      </c>
      <c r="G58" s="19">
        <v>4416</v>
      </c>
    </row>
    <row r="59" spans="1:7" ht="15">
      <c r="A59" s="150"/>
      <c r="B59" s="155"/>
      <c r="C59" s="156"/>
      <c r="D59" s="24" t="s">
        <v>19</v>
      </c>
      <c r="E59" s="20">
        <f t="shared" si="0"/>
        <v>4400</v>
      </c>
      <c r="F59" s="20">
        <f t="shared" si="1"/>
        <v>5280</v>
      </c>
      <c r="G59" s="19">
        <v>5520</v>
      </c>
    </row>
    <row r="60" spans="1:7" ht="15">
      <c r="A60" s="150"/>
      <c r="B60" s="155"/>
      <c r="C60" s="156"/>
      <c r="D60" s="24" t="s">
        <v>20</v>
      </c>
      <c r="E60" s="20">
        <f t="shared" si="0"/>
        <v>5200</v>
      </c>
      <c r="F60" s="20">
        <f t="shared" si="1"/>
        <v>6240</v>
      </c>
      <c r="G60" s="19">
        <v>6480</v>
      </c>
    </row>
    <row r="61" spans="1:7" ht="16.5" customHeight="1">
      <c r="A61" s="150" t="s">
        <v>143</v>
      </c>
      <c r="B61" s="155" t="s">
        <v>15</v>
      </c>
      <c r="C61" s="156"/>
      <c r="D61" s="49" t="s">
        <v>21</v>
      </c>
      <c r="E61" s="20">
        <f t="shared" si="0"/>
        <v>1190</v>
      </c>
      <c r="F61" s="20">
        <f t="shared" si="1"/>
        <v>1428</v>
      </c>
      <c r="G61" s="19">
        <v>1668</v>
      </c>
    </row>
    <row r="62" spans="1:7" ht="15" customHeight="1">
      <c r="A62" s="150"/>
      <c r="B62" s="155"/>
      <c r="C62" s="156"/>
      <c r="D62" s="24" t="s">
        <v>18</v>
      </c>
      <c r="E62" s="20">
        <f t="shared" si="0"/>
        <v>3365</v>
      </c>
      <c r="F62" s="20">
        <f t="shared" si="1"/>
        <v>4038</v>
      </c>
      <c r="G62" s="19">
        <v>4278</v>
      </c>
    </row>
    <row r="63" spans="1:7" ht="15" customHeight="1">
      <c r="A63" s="150"/>
      <c r="B63" s="155"/>
      <c r="C63" s="156"/>
      <c r="D63" s="24" t="s">
        <v>19</v>
      </c>
      <c r="E63" s="20">
        <f t="shared" si="0"/>
        <v>3930</v>
      </c>
      <c r="F63" s="20">
        <f t="shared" si="1"/>
        <v>4716</v>
      </c>
      <c r="G63" s="19">
        <v>4956</v>
      </c>
    </row>
    <row r="64" spans="1:7" ht="15.75" customHeight="1">
      <c r="A64" s="150"/>
      <c r="B64" s="155"/>
      <c r="C64" s="156"/>
      <c r="D64" s="24" t="s">
        <v>20</v>
      </c>
      <c r="E64" s="20">
        <f t="shared" si="0"/>
        <v>4710</v>
      </c>
      <c r="F64" s="20">
        <f t="shared" si="1"/>
        <v>5652</v>
      </c>
      <c r="G64" s="19">
        <v>5892</v>
      </c>
    </row>
    <row r="65" spans="1:7" ht="16.5" customHeight="1">
      <c r="A65" s="150" t="s">
        <v>143</v>
      </c>
      <c r="B65" s="155" t="s">
        <v>16</v>
      </c>
      <c r="C65" s="156"/>
      <c r="D65" s="49" t="s">
        <v>21</v>
      </c>
      <c r="E65" s="20">
        <f t="shared" si="0"/>
        <v>820</v>
      </c>
      <c r="F65" s="20">
        <f t="shared" si="1"/>
        <v>984</v>
      </c>
      <c r="G65" s="19">
        <v>1224</v>
      </c>
    </row>
    <row r="66" spans="1:7" ht="15" customHeight="1">
      <c r="A66" s="150"/>
      <c r="B66" s="155"/>
      <c r="C66" s="156"/>
      <c r="D66" s="24" t="s">
        <v>18</v>
      </c>
      <c r="E66" s="20">
        <f t="shared" si="0"/>
        <v>1985</v>
      </c>
      <c r="F66" s="20">
        <f t="shared" si="1"/>
        <v>2382</v>
      </c>
      <c r="G66" s="19">
        <v>2622</v>
      </c>
    </row>
    <row r="67" spans="1:7" ht="15" customHeight="1">
      <c r="A67" s="150"/>
      <c r="B67" s="155"/>
      <c r="C67" s="156"/>
      <c r="D67" s="24" t="s">
        <v>19</v>
      </c>
      <c r="E67" s="20">
        <f t="shared" si="0"/>
        <v>2520</v>
      </c>
      <c r="F67" s="20">
        <f t="shared" si="1"/>
        <v>3024</v>
      </c>
      <c r="G67" s="19">
        <v>3264</v>
      </c>
    </row>
    <row r="68" spans="1:7" ht="15.75" customHeight="1">
      <c r="A68" s="150"/>
      <c r="B68" s="155"/>
      <c r="C68" s="156"/>
      <c r="D68" s="24" t="s">
        <v>20</v>
      </c>
      <c r="E68" s="20">
        <f t="shared" si="0"/>
        <v>2795</v>
      </c>
      <c r="F68" s="20">
        <f t="shared" si="1"/>
        <v>3354</v>
      </c>
      <c r="G68" s="19">
        <v>3594</v>
      </c>
    </row>
    <row r="69" spans="1:7" ht="16.5" customHeight="1">
      <c r="A69" s="150" t="s">
        <v>149</v>
      </c>
      <c r="B69" s="155" t="s">
        <v>14</v>
      </c>
      <c r="C69" s="156" t="s">
        <v>54</v>
      </c>
      <c r="D69" s="49" t="s">
        <v>21</v>
      </c>
      <c r="E69" s="20">
        <f t="shared" si="0"/>
        <v>1350</v>
      </c>
      <c r="F69" s="20">
        <f aca="true" t="shared" si="2" ref="F69:F80">E69*1.2</f>
        <v>1620</v>
      </c>
      <c r="G69" s="19">
        <v>1860</v>
      </c>
    </row>
    <row r="70" spans="1:7" ht="15">
      <c r="A70" s="150"/>
      <c r="B70" s="155"/>
      <c r="C70" s="156"/>
      <c r="D70" s="24" t="s">
        <v>18</v>
      </c>
      <c r="E70" s="20">
        <f t="shared" si="0"/>
        <v>2745</v>
      </c>
      <c r="F70" s="20">
        <f t="shared" si="2"/>
        <v>3294</v>
      </c>
      <c r="G70" s="19">
        <v>3534</v>
      </c>
    </row>
    <row r="71" spans="1:7" ht="15">
      <c r="A71" s="150"/>
      <c r="B71" s="155"/>
      <c r="C71" s="156"/>
      <c r="D71" s="24" t="s">
        <v>19</v>
      </c>
      <c r="E71" s="20">
        <f t="shared" si="0"/>
        <v>3480</v>
      </c>
      <c r="F71" s="20">
        <f t="shared" si="2"/>
        <v>4176</v>
      </c>
      <c r="G71" s="19">
        <v>4416</v>
      </c>
    </row>
    <row r="72" spans="1:7" ht="15">
      <c r="A72" s="150"/>
      <c r="B72" s="155"/>
      <c r="C72" s="156"/>
      <c r="D72" s="24" t="s">
        <v>20</v>
      </c>
      <c r="E72" s="20">
        <f t="shared" si="0"/>
        <v>4120</v>
      </c>
      <c r="F72" s="20">
        <f t="shared" si="2"/>
        <v>4944</v>
      </c>
      <c r="G72" s="19">
        <v>5184</v>
      </c>
    </row>
    <row r="73" spans="1:7" ht="16.5" customHeight="1">
      <c r="A73" s="150" t="s">
        <v>149</v>
      </c>
      <c r="B73" s="155" t="s">
        <v>15</v>
      </c>
      <c r="C73" s="156"/>
      <c r="D73" s="49" t="s">
        <v>21</v>
      </c>
      <c r="E73" s="20">
        <f t="shared" si="0"/>
        <v>1210</v>
      </c>
      <c r="F73" s="20">
        <f t="shared" si="2"/>
        <v>1452</v>
      </c>
      <c r="G73" s="19">
        <v>1692</v>
      </c>
    </row>
    <row r="74" spans="1:7" ht="15" customHeight="1">
      <c r="A74" s="150"/>
      <c r="B74" s="155"/>
      <c r="C74" s="156"/>
      <c r="D74" s="24" t="s">
        <v>18</v>
      </c>
      <c r="E74" s="20">
        <f t="shared" si="0"/>
        <v>2195</v>
      </c>
      <c r="F74" s="20">
        <f t="shared" si="2"/>
        <v>2634</v>
      </c>
      <c r="G74" s="19">
        <v>2874</v>
      </c>
    </row>
    <row r="75" spans="1:7" ht="15" customHeight="1">
      <c r="A75" s="150"/>
      <c r="B75" s="155"/>
      <c r="C75" s="156"/>
      <c r="D75" s="24" t="s">
        <v>19</v>
      </c>
      <c r="E75" s="20">
        <f t="shared" si="0"/>
        <v>2940</v>
      </c>
      <c r="F75" s="20">
        <f t="shared" si="2"/>
        <v>3528</v>
      </c>
      <c r="G75" s="19">
        <v>3768</v>
      </c>
    </row>
    <row r="76" spans="1:7" ht="15.75" customHeight="1">
      <c r="A76" s="150"/>
      <c r="B76" s="155"/>
      <c r="C76" s="156"/>
      <c r="D76" s="24" t="s">
        <v>20</v>
      </c>
      <c r="E76" s="20">
        <f t="shared" si="0"/>
        <v>3415</v>
      </c>
      <c r="F76" s="20">
        <f t="shared" si="2"/>
        <v>4098</v>
      </c>
      <c r="G76" s="19">
        <v>4338</v>
      </c>
    </row>
    <row r="77" spans="1:7" ht="16.5" customHeight="1">
      <c r="A77" s="150" t="s">
        <v>149</v>
      </c>
      <c r="B77" s="155" t="s">
        <v>16</v>
      </c>
      <c r="C77" s="156"/>
      <c r="D77" s="49" t="s">
        <v>21</v>
      </c>
      <c r="E77" s="20">
        <f t="shared" si="0"/>
        <v>1075</v>
      </c>
      <c r="F77" s="20">
        <f t="shared" si="2"/>
        <v>1290</v>
      </c>
      <c r="G77" s="19">
        <v>1530</v>
      </c>
    </row>
    <row r="78" spans="1:7" ht="15" customHeight="1">
      <c r="A78" s="150"/>
      <c r="B78" s="155"/>
      <c r="C78" s="156"/>
      <c r="D78" s="24" t="s">
        <v>18</v>
      </c>
      <c r="E78" s="20">
        <f t="shared" si="0"/>
        <v>1990</v>
      </c>
      <c r="F78" s="20">
        <f t="shared" si="2"/>
        <v>2388</v>
      </c>
      <c r="G78" s="19">
        <v>2628</v>
      </c>
    </row>
    <row r="79" spans="1:7" ht="15" customHeight="1">
      <c r="A79" s="150"/>
      <c r="B79" s="155"/>
      <c r="C79" s="156"/>
      <c r="D79" s="24" t="s">
        <v>19</v>
      </c>
      <c r="E79" s="20">
        <f t="shared" si="0"/>
        <v>2725</v>
      </c>
      <c r="F79" s="20">
        <f t="shared" si="2"/>
        <v>3270</v>
      </c>
      <c r="G79" s="19">
        <v>3510</v>
      </c>
    </row>
    <row r="80" spans="1:7" ht="15.75" customHeight="1">
      <c r="A80" s="150"/>
      <c r="B80" s="155"/>
      <c r="C80" s="156"/>
      <c r="D80" s="24" t="s">
        <v>20</v>
      </c>
      <c r="E80" s="20">
        <f t="shared" si="0"/>
        <v>3055</v>
      </c>
      <c r="F80" s="20">
        <f t="shared" si="2"/>
        <v>3666</v>
      </c>
      <c r="G80" s="19">
        <v>3906</v>
      </c>
    </row>
    <row r="81" spans="1:7" ht="15">
      <c r="A81" s="150" t="s">
        <v>33</v>
      </c>
      <c r="B81" s="155" t="s">
        <v>14</v>
      </c>
      <c r="C81" s="156" t="s">
        <v>54</v>
      </c>
      <c r="D81" s="49" t="s">
        <v>21</v>
      </c>
      <c r="E81" s="20">
        <f t="shared" si="0"/>
        <v>980</v>
      </c>
      <c r="F81" s="20">
        <f t="shared" si="1"/>
        <v>1176</v>
      </c>
      <c r="G81" s="19">
        <v>1416</v>
      </c>
    </row>
    <row r="82" spans="1:7" ht="15">
      <c r="A82" s="150"/>
      <c r="B82" s="155"/>
      <c r="C82" s="156"/>
      <c r="D82" s="24" t="s">
        <v>18</v>
      </c>
      <c r="E82" s="20">
        <f t="shared" si="0"/>
        <v>1200</v>
      </c>
      <c r="F82" s="20">
        <f t="shared" si="1"/>
        <v>1440</v>
      </c>
      <c r="G82" s="19">
        <v>1680</v>
      </c>
    </row>
    <row r="83" spans="1:7" ht="15">
      <c r="A83" s="150"/>
      <c r="B83" s="155"/>
      <c r="C83" s="156"/>
      <c r="D83" s="24" t="s">
        <v>19</v>
      </c>
      <c r="E83" s="20">
        <f t="shared" si="0"/>
        <v>1350</v>
      </c>
      <c r="F83" s="20">
        <f t="shared" si="1"/>
        <v>1620</v>
      </c>
      <c r="G83" s="19">
        <v>1860</v>
      </c>
    </row>
    <row r="84" spans="1:7" ht="15">
      <c r="A84" s="150"/>
      <c r="B84" s="155"/>
      <c r="C84" s="156"/>
      <c r="D84" s="24" t="s">
        <v>20</v>
      </c>
      <c r="E84" s="20">
        <f t="shared" si="0"/>
        <v>1430</v>
      </c>
      <c r="F84" s="20">
        <f t="shared" si="1"/>
        <v>1716</v>
      </c>
      <c r="G84" s="19">
        <v>1956</v>
      </c>
    </row>
    <row r="85" spans="1:7" ht="15">
      <c r="A85" s="150" t="s">
        <v>33</v>
      </c>
      <c r="B85" s="155" t="s">
        <v>15</v>
      </c>
      <c r="C85" s="156"/>
      <c r="D85" s="49" t="s">
        <v>21</v>
      </c>
      <c r="E85" s="20">
        <f t="shared" si="0"/>
        <v>875</v>
      </c>
      <c r="F85" s="20">
        <f t="shared" si="1"/>
        <v>1050</v>
      </c>
      <c r="G85" s="19">
        <v>1290</v>
      </c>
    </row>
    <row r="86" spans="1:7" ht="15">
      <c r="A86" s="150"/>
      <c r="B86" s="155"/>
      <c r="C86" s="156"/>
      <c r="D86" s="24" t="s">
        <v>18</v>
      </c>
      <c r="E86" s="20">
        <f aca="true" t="shared" si="3" ref="E86:E149">(G86/1.2)-200</f>
        <v>1010</v>
      </c>
      <c r="F86" s="20">
        <f t="shared" si="1"/>
        <v>1212</v>
      </c>
      <c r="G86" s="19">
        <v>1452</v>
      </c>
    </row>
    <row r="87" spans="1:7" ht="15">
      <c r="A87" s="150"/>
      <c r="B87" s="155"/>
      <c r="C87" s="156"/>
      <c r="D87" s="24" t="s">
        <v>19</v>
      </c>
      <c r="E87" s="20">
        <f t="shared" si="3"/>
        <v>1140</v>
      </c>
      <c r="F87" s="20">
        <f t="shared" si="1"/>
        <v>1368</v>
      </c>
      <c r="G87" s="19">
        <v>1608</v>
      </c>
    </row>
    <row r="88" spans="1:7" ht="15">
      <c r="A88" s="150"/>
      <c r="B88" s="155"/>
      <c r="C88" s="156"/>
      <c r="D88" s="24" t="s">
        <v>20</v>
      </c>
      <c r="E88" s="20">
        <f t="shared" si="3"/>
        <v>1275</v>
      </c>
      <c r="F88" s="20">
        <f t="shared" si="1"/>
        <v>1530</v>
      </c>
      <c r="G88" s="19">
        <v>1770</v>
      </c>
    </row>
    <row r="89" spans="1:7" ht="15">
      <c r="A89" s="150" t="s">
        <v>33</v>
      </c>
      <c r="B89" s="155" t="s">
        <v>16</v>
      </c>
      <c r="C89" s="156"/>
      <c r="D89" s="49" t="s">
        <v>21</v>
      </c>
      <c r="E89" s="20">
        <f t="shared" si="3"/>
        <v>640</v>
      </c>
      <c r="F89" s="20">
        <f t="shared" si="1"/>
        <v>768</v>
      </c>
      <c r="G89" s="19">
        <v>1008</v>
      </c>
    </row>
    <row r="90" spans="1:7" ht="15">
      <c r="A90" s="150"/>
      <c r="B90" s="155"/>
      <c r="C90" s="156"/>
      <c r="D90" s="24" t="s">
        <v>18</v>
      </c>
      <c r="E90" s="20">
        <f t="shared" si="3"/>
        <v>825</v>
      </c>
      <c r="F90" s="20">
        <f t="shared" si="1"/>
        <v>990</v>
      </c>
      <c r="G90" s="19">
        <v>1230</v>
      </c>
    </row>
    <row r="91" spans="1:7" ht="15">
      <c r="A91" s="150"/>
      <c r="B91" s="155"/>
      <c r="C91" s="156"/>
      <c r="D91" s="24" t="s">
        <v>19</v>
      </c>
      <c r="E91" s="20">
        <f t="shared" si="3"/>
        <v>885</v>
      </c>
      <c r="F91" s="20">
        <f t="shared" si="1"/>
        <v>1062</v>
      </c>
      <c r="G91" s="19">
        <v>1302</v>
      </c>
    </row>
    <row r="92" spans="1:7" ht="15">
      <c r="A92" s="150"/>
      <c r="B92" s="155"/>
      <c r="C92" s="156"/>
      <c r="D92" s="24" t="s">
        <v>20</v>
      </c>
      <c r="E92" s="20">
        <f t="shared" si="3"/>
        <v>1130</v>
      </c>
      <c r="F92" s="20">
        <f t="shared" si="1"/>
        <v>1356</v>
      </c>
      <c r="G92" s="19">
        <v>1596</v>
      </c>
    </row>
    <row r="93" spans="1:7" ht="15" customHeight="1">
      <c r="A93" s="154" t="s">
        <v>53</v>
      </c>
      <c r="B93" s="152" t="s">
        <v>14</v>
      </c>
      <c r="C93" s="153" t="s">
        <v>54</v>
      </c>
      <c r="D93" s="24" t="s">
        <v>17</v>
      </c>
      <c r="E93" s="20">
        <f t="shared" si="3"/>
        <v>1355</v>
      </c>
      <c r="F93" s="20">
        <f t="shared" si="1"/>
        <v>1626</v>
      </c>
      <c r="G93" s="19">
        <v>1866</v>
      </c>
    </row>
    <row r="94" spans="1:7" ht="15.75" customHeight="1">
      <c r="A94" s="154"/>
      <c r="B94" s="152"/>
      <c r="C94" s="153"/>
      <c r="D94" s="24" t="s">
        <v>22</v>
      </c>
      <c r="E94" s="20">
        <f t="shared" si="3"/>
        <v>1430</v>
      </c>
      <c r="F94" s="20">
        <f t="shared" si="1"/>
        <v>1716</v>
      </c>
      <c r="G94" s="19">
        <v>1956</v>
      </c>
    </row>
    <row r="95" spans="1:7" ht="15" customHeight="1">
      <c r="A95" s="154" t="s">
        <v>53</v>
      </c>
      <c r="B95" s="152" t="s">
        <v>15</v>
      </c>
      <c r="C95" s="153"/>
      <c r="D95" s="24" t="s">
        <v>17</v>
      </c>
      <c r="E95" s="20">
        <f t="shared" si="3"/>
        <v>1060</v>
      </c>
      <c r="F95" s="20">
        <f t="shared" si="1"/>
        <v>1272</v>
      </c>
      <c r="G95" s="19">
        <v>1512</v>
      </c>
    </row>
    <row r="96" spans="1:7" ht="15.75" customHeight="1">
      <c r="A96" s="154"/>
      <c r="B96" s="152"/>
      <c r="C96" s="153"/>
      <c r="D96" s="24" t="s">
        <v>22</v>
      </c>
      <c r="E96" s="20">
        <f t="shared" si="3"/>
        <v>1305</v>
      </c>
      <c r="F96" s="20">
        <f t="shared" si="1"/>
        <v>1566</v>
      </c>
      <c r="G96" s="19">
        <v>1806</v>
      </c>
    </row>
    <row r="97" spans="1:7" ht="15" customHeight="1">
      <c r="A97" s="154" t="s">
        <v>53</v>
      </c>
      <c r="B97" s="152" t="s">
        <v>16</v>
      </c>
      <c r="C97" s="153"/>
      <c r="D97" s="24" t="s">
        <v>17</v>
      </c>
      <c r="E97" s="20">
        <f t="shared" si="3"/>
        <v>775</v>
      </c>
      <c r="F97" s="20">
        <f t="shared" si="1"/>
        <v>930</v>
      </c>
      <c r="G97" s="19">
        <v>1170</v>
      </c>
    </row>
    <row r="98" spans="1:7" ht="15.75" customHeight="1">
      <c r="A98" s="154"/>
      <c r="B98" s="152"/>
      <c r="C98" s="153"/>
      <c r="D98" s="24" t="s">
        <v>22</v>
      </c>
      <c r="E98" s="20">
        <f t="shared" si="3"/>
        <v>905</v>
      </c>
      <c r="F98" s="20">
        <f aca="true" t="shared" si="4" ref="F98:F161">E98*1.2</f>
        <v>1086</v>
      </c>
      <c r="G98" s="19">
        <v>1326</v>
      </c>
    </row>
    <row r="99" spans="1:7" ht="15" customHeight="1">
      <c r="A99" s="150" t="s">
        <v>93</v>
      </c>
      <c r="B99" s="155" t="s">
        <v>14</v>
      </c>
      <c r="C99" s="156" t="s">
        <v>54</v>
      </c>
      <c r="D99" s="24" t="s">
        <v>17</v>
      </c>
      <c r="E99" s="20">
        <f t="shared" si="3"/>
        <v>1010</v>
      </c>
      <c r="F99" s="20">
        <f t="shared" si="4"/>
        <v>1212</v>
      </c>
      <c r="G99" s="19">
        <v>1452</v>
      </c>
    </row>
    <row r="100" spans="1:7" ht="15" customHeight="1">
      <c r="A100" s="150"/>
      <c r="B100" s="155"/>
      <c r="C100" s="156"/>
      <c r="D100" s="24" t="s">
        <v>22</v>
      </c>
      <c r="E100" s="20">
        <f t="shared" si="3"/>
        <v>1190</v>
      </c>
      <c r="F100" s="20">
        <f t="shared" si="4"/>
        <v>1428</v>
      </c>
      <c r="G100" s="19">
        <v>1668</v>
      </c>
    </row>
    <row r="101" spans="1:7" ht="15" customHeight="1">
      <c r="A101" s="150" t="s">
        <v>93</v>
      </c>
      <c r="B101" s="155" t="s">
        <v>15</v>
      </c>
      <c r="C101" s="156"/>
      <c r="D101" s="24" t="s">
        <v>17</v>
      </c>
      <c r="E101" s="20">
        <f t="shared" si="3"/>
        <v>900</v>
      </c>
      <c r="F101" s="20">
        <f t="shared" si="4"/>
        <v>1080</v>
      </c>
      <c r="G101" s="19">
        <v>1320</v>
      </c>
    </row>
    <row r="102" spans="1:7" ht="15.75" customHeight="1">
      <c r="A102" s="150"/>
      <c r="B102" s="155"/>
      <c r="C102" s="156"/>
      <c r="D102" s="24" t="s">
        <v>22</v>
      </c>
      <c r="E102" s="20">
        <f t="shared" si="3"/>
        <v>1065</v>
      </c>
      <c r="F102" s="20">
        <f t="shared" si="4"/>
        <v>1278</v>
      </c>
      <c r="G102" s="19">
        <v>1518</v>
      </c>
    </row>
    <row r="103" spans="1:7" ht="15" customHeight="1">
      <c r="A103" s="150" t="s">
        <v>97</v>
      </c>
      <c r="B103" s="155" t="s">
        <v>16</v>
      </c>
      <c r="C103" s="156"/>
      <c r="D103" s="24" t="s">
        <v>17</v>
      </c>
      <c r="E103" s="20">
        <f t="shared" si="3"/>
        <v>815</v>
      </c>
      <c r="F103" s="20">
        <f t="shared" si="4"/>
        <v>978</v>
      </c>
      <c r="G103" s="19">
        <v>1218</v>
      </c>
    </row>
    <row r="104" spans="1:7" ht="16.5" customHeight="1">
      <c r="A104" s="150"/>
      <c r="B104" s="155"/>
      <c r="C104" s="156"/>
      <c r="D104" s="24" t="s">
        <v>22</v>
      </c>
      <c r="E104" s="20">
        <f t="shared" si="3"/>
        <v>960</v>
      </c>
      <c r="F104" s="20">
        <f t="shared" si="4"/>
        <v>1152</v>
      </c>
      <c r="G104" s="19">
        <v>1392</v>
      </c>
    </row>
    <row r="105" spans="1:7" ht="15" customHeight="1">
      <c r="A105" s="154" t="s">
        <v>94</v>
      </c>
      <c r="B105" s="152" t="s">
        <v>14</v>
      </c>
      <c r="C105" s="153" t="s">
        <v>54</v>
      </c>
      <c r="D105" s="24" t="s">
        <v>17</v>
      </c>
      <c r="E105" s="20">
        <f t="shared" si="3"/>
        <v>930</v>
      </c>
      <c r="F105" s="20">
        <f t="shared" si="4"/>
        <v>1116</v>
      </c>
      <c r="G105" s="19">
        <v>1356</v>
      </c>
    </row>
    <row r="106" spans="1:7" ht="15" customHeight="1">
      <c r="A106" s="154"/>
      <c r="B106" s="152"/>
      <c r="C106" s="153"/>
      <c r="D106" s="24" t="s">
        <v>22</v>
      </c>
      <c r="E106" s="20">
        <f t="shared" si="3"/>
        <v>1075</v>
      </c>
      <c r="F106" s="20">
        <f t="shared" si="4"/>
        <v>1290</v>
      </c>
      <c r="G106" s="19">
        <v>1530</v>
      </c>
    </row>
    <row r="107" spans="1:7" ht="15" customHeight="1">
      <c r="A107" s="154" t="s">
        <v>95</v>
      </c>
      <c r="B107" s="152" t="s">
        <v>15</v>
      </c>
      <c r="C107" s="153"/>
      <c r="D107" s="24" t="s">
        <v>17</v>
      </c>
      <c r="E107" s="20">
        <f t="shared" si="3"/>
        <v>850</v>
      </c>
      <c r="F107" s="20">
        <f t="shared" si="4"/>
        <v>1020</v>
      </c>
      <c r="G107" s="19">
        <v>1260</v>
      </c>
    </row>
    <row r="108" spans="1:7" ht="15.75" customHeight="1">
      <c r="A108" s="154"/>
      <c r="B108" s="152"/>
      <c r="C108" s="153"/>
      <c r="D108" s="24" t="s">
        <v>22</v>
      </c>
      <c r="E108" s="20">
        <f t="shared" si="3"/>
        <v>995</v>
      </c>
      <c r="F108" s="20">
        <f t="shared" si="4"/>
        <v>1194</v>
      </c>
      <c r="G108" s="19">
        <v>1434</v>
      </c>
    </row>
    <row r="109" spans="1:7" ht="15" customHeight="1">
      <c r="A109" s="154" t="s">
        <v>96</v>
      </c>
      <c r="B109" s="152" t="s">
        <v>16</v>
      </c>
      <c r="C109" s="153"/>
      <c r="D109" s="24" t="s">
        <v>17</v>
      </c>
      <c r="E109" s="20">
        <f t="shared" si="3"/>
        <v>730</v>
      </c>
      <c r="F109" s="20">
        <f t="shared" si="4"/>
        <v>876</v>
      </c>
      <c r="G109" s="19">
        <v>1116</v>
      </c>
    </row>
    <row r="110" spans="1:7" ht="16.5" customHeight="1">
      <c r="A110" s="154"/>
      <c r="B110" s="152"/>
      <c r="C110" s="153"/>
      <c r="D110" s="24" t="s">
        <v>22</v>
      </c>
      <c r="E110" s="20">
        <f t="shared" si="3"/>
        <v>850</v>
      </c>
      <c r="F110" s="20">
        <f t="shared" si="4"/>
        <v>1020</v>
      </c>
      <c r="G110" s="19">
        <v>1260</v>
      </c>
    </row>
    <row r="111" spans="1:7" ht="15" customHeight="1" hidden="1" thickBot="1">
      <c r="A111" s="154" t="s">
        <v>107</v>
      </c>
      <c r="B111" s="152" t="s">
        <v>14</v>
      </c>
      <c r="C111" s="153" t="s">
        <v>54</v>
      </c>
      <c r="D111" s="24" t="s">
        <v>17</v>
      </c>
      <c r="E111" s="20">
        <f t="shared" si="3"/>
        <v>-200</v>
      </c>
      <c r="F111" s="20">
        <f t="shared" si="4"/>
        <v>-240</v>
      </c>
      <c r="G111" s="19"/>
    </row>
    <row r="112" spans="1:7" ht="15" customHeight="1" hidden="1" thickBot="1">
      <c r="A112" s="154"/>
      <c r="B112" s="152"/>
      <c r="C112" s="153"/>
      <c r="D112" s="24" t="s">
        <v>22</v>
      </c>
      <c r="E112" s="20">
        <f t="shared" si="3"/>
        <v>-200</v>
      </c>
      <c r="F112" s="20">
        <f t="shared" si="4"/>
        <v>-240</v>
      </c>
      <c r="G112" s="19"/>
    </row>
    <row r="113" spans="1:7" ht="15" customHeight="1" hidden="1" thickBot="1">
      <c r="A113" s="154" t="s">
        <v>107</v>
      </c>
      <c r="B113" s="152" t="s">
        <v>15</v>
      </c>
      <c r="C113" s="153"/>
      <c r="D113" s="24" t="s">
        <v>17</v>
      </c>
      <c r="E113" s="20">
        <f t="shared" si="3"/>
        <v>-200</v>
      </c>
      <c r="F113" s="20">
        <f t="shared" si="4"/>
        <v>-240</v>
      </c>
      <c r="G113" s="19"/>
    </row>
    <row r="114" spans="1:7" ht="15.75" customHeight="1" hidden="1" thickBot="1">
      <c r="A114" s="154"/>
      <c r="B114" s="152"/>
      <c r="C114" s="153"/>
      <c r="D114" s="24" t="s">
        <v>22</v>
      </c>
      <c r="E114" s="20">
        <f t="shared" si="3"/>
        <v>-200</v>
      </c>
      <c r="F114" s="20">
        <f t="shared" si="4"/>
        <v>-240</v>
      </c>
      <c r="G114" s="19"/>
    </row>
    <row r="115" spans="1:7" ht="15" customHeight="1" hidden="1" thickBot="1">
      <c r="A115" s="154" t="s">
        <v>107</v>
      </c>
      <c r="B115" s="152" t="s">
        <v>16</v>
      </c>
      <c r="C115" s="153"/>
      <c r="D115" s="24" t="s">
        <v>17</v>
      </c>
      <c r="E115" s="20">
        <f t="shared" si="3"/>
        <v>-200</v>
      </c>
      <c r="F115" s="20">
        <f t="shared" si="4"/>
        <v>-240</v>
      </c>
      <c r="G115" s="19"/>
    </row>
    <row r="116" spans="1:7" ht="16.5" customHeight="1" hidden="1" thickBot="1">
      <c r="A116" s="154"/>
      <c r="B116" s="152"/>
      <c r="C116" s="153"/>
      <c r="D116" s="24" t="s">
        <v>22</v>
      </c>
      <c r="E116" s="20">
        <f t="shared" si="3"/>
        <v>-200</v>
      </c>
      <c r="F116" s="20">
        <f t="shared" si="4"/>
        <v>-240</v>
      </c>
      <c r="G116" s="19"/>
    </row>
    <row r="117" spans="1:7" ht="15" customHeight="1">
      <c r="A117" s="154" t="s">
        <v>34</v>
      </c>
      <c r="B117" s="152" t="s">
        <v>14</v>
      </c>
      <c r="C117" s="153" t="s">
        <v>54</v>
      </c>
      <c r="D117" s="49" t="s">
        <v>21</v>
      </c>
      <c r="E117" s="20">
        <f t="shared" si="3"/>
        <v>1100</v>
      </c>
      <c r="F117" s="20">
        <f t="shared" si="4"/>
        <v>1320</v>
      </c>
      <c r="G117" s="19">
        <v>1560</v>
      </c>
    </row>
    <row r="118" spans="1:7" ht="15" customHeight="1">
      <c r="A118" s="154"/>
      <c r="B118" s="152"/>
      <c r="C118" s="153"/>
      <c r="D118" s="24" t="s">
        <v>18</v>
      </c>
      <c r="E118" s="20">
        <f t="shared" si="3"/>
        <v>1430</v>
      </c>
      <c r="F118" s="20">
        <f t="shared" si="4"/>
        <v>1716</v>
      </c>
      <c r="G118" s="19">
        <v>1956</v>
      </c>
    </row>
    <row r="119" spans="1:7" ht="15" customHeight="1">
      <c r="A119" s="154"/>
      <c r="B119" s="152"/>
      <c r="C119" s="153"/>
      <c r="D119" s="24" t="s">
        <v>19</v>
      </c>
      <c r="E119" s="20">
        <f t="shared" si="3"/>
        <v>2090</v>
      </c>
      <c r="F119" s="20">
        <f t="shared" si="4"/>
        <v>2508</v>
      </c>
      <c r="G119" s="19">
        <v>2748</v>
      </c>
    </row>
    <row r="120" spans="1:7" ht="15.75" customHeight="1">
      <c r="A120" s="154"/>
      <c r="B120" s="152"/>
      <c r="C120" s="153"/>
      <c r="D120" s="24" t="s">
        <v>20</v>
      </c>
      <c r="E120" s="20">
        <f t="shared" si="3"/>
        <v>2520</v>
      </c>
      <c r="F120" s="20">
        <f t="shared" si="4"/>
        <v>3024</v>
      </c>
      <c r="G120" s="19">
        <v>3264</v>
      </c>
    </row>
    <row r="121" spans="1:7" ht="15" customHeight="1">
      <c r="A121" s="154" t="s">
        <v>34</v>
      </c>
      <c r="B121" s="152" t="s">
        <v>15</v>
      </c>
      <c r="C121" s="153"/>
      <c r="D121" s="49" t="s">
        <v>21</v>
      </c>
      <c r="E121" s="20">
        <f t="shared" si="3"/>
        <v>950</v>
      </c>
      <c r="F121" s="20">
        <f t="shared" si="4"/>
        <v>1140</v>
      </c>
      <c r="G121" s="19">
        <v>1380</v>
      </c>
    </row>
    <row r="122" spans="1:7" ht="15" customHeight="1">
      <c r="A122" s="154"/>
      <c r="B122" s="152"/>
      <c r="C122" s="153"/>
      <c r="D122" s="24" t="s">
        <v>18</v>
      </c>
      <c r="E122" s="20">
        <f t="shared" si="3"/>
        <v>1285</v>
      </c>
      <c r="F122" s="20">
        <f t="shared" si="4"/>
        <v>1542</v>
      </c>
      <c r="G122" s="19">
        <v>1782</v>
      </c>
    </row>
    <row r="123" spans="1:7" ht="15" customHeight="1">
      <c r="A123" s="154"/>
      <c r="B123" s="152"/>
      <c r="C123" s="153"/>
      <c r="D123" s="24" t="s">
        <v>19</v>
      </c>
      <c r="E123" s="20">
        <f t="shared" si="3"/>
        <v>1880</v>
      </c>
      <c r="F123" s="20">
        <f t="shared" si="4"/>
        <v>2256</v>
      </c>
      <c r="G123" s="19">
        <v>2496</v>
      </c>
    </row>
    <row r="124" spans="1:7" ht="15.75" customHeight="1">
      <c r="A124" s="154"/>
      <c r="B124" s="152"/>
      <c r="C124" s="153"/>
      <c r="D124" s="24" t="s">
        <v>20</v>
      </c>
      <c r="E124" s="20">
        <f t="shared" si="3"/>
        <v>1985</v>
      </c>
      <c r="F124" s="20">
        <f t="shared" si="4"/>
        <v>2382</v>
      </c>
      <c r="G124" s="19">
        <v>2622</v>
      </c>
    </row>
    <row r="125" spans="1:7" ht="15" customHeight="1">
      <c r="A125" s="154" t="s">
        <v>34</v>
      </c>
      <c r="B125" s="152" t="s">
        <v>16</v>
      </c>
      <c r="C125" s="153"/>
      <c r="D125" s="49" t="s">
        <v>21</v>
      </c>
      <c r="E125" s="20">
        <f t="shared" si="3"/>
        <v>815</v>
      </c>
      <c r="F125" s="20">
        <f t="shared" si="4"/>
        <v>978</v>
      </c>
      <c r="G125" s="19">
        <v>1218</v>
      </c>
    </row>
    <row r="126" spans="1:7" ht="15" customHeight="1">
      <c r="A126" s="154"/>
      <c r="B126" s="152"/>
      <c r="C126" s="153"/>
      <c r="D126" s="24" t="s">
        <v>18</v>
      </c>
      <c r="E126" s="20">
        <f t="shared" si="3"/>
        <v>1150</v>
      </c>
      <c r="F126" s="20">
        <f t="shared" si="4"/>
        <v>1380</v>
      </c>
      <c r="G126" s="19">
        <v>1620</v>
      </c>
    </row>
    <row r="127" spans="1:7" ht="15" customHeight="1">
      <c r="A127" s="154"/>
      <c r="B127" s="152"/>
      <c r="C127" s="153"/>
      <c r="D127" s="24" t="s">
        <v>19</v>
      </c>
      <c r="E127" s="20">
        <f t="shared" si="3"/>
        <v>1690</v>
      </c>
      <c r="F127" s="20">
        <f t="shared" si="4"/>
        <v>2028</v>
      </c>
      <c r="G127" s="19">
        <v>2268</v>
      </c>
    </row>
    <row r="128" spans="1:7" ht="16.5" customHeight="1">
      <c r="A128" s="154"/>
      <c r="B128" s="152"/>
      <c r="C128" s="153"/>
      <c r="D128" s="24" t="s">
        <v>20</v>
      </c>
      <c r="E128" s="20">
        <f t="shared" si="3"/>
        <v>1790</v>
      </c>
      <c r="F128" s="20">
        <f t="shared" si="4"/>
        <v>2148</v>
      </c>
      <c r="G128" s="19">
        <v>2388</v>
      </c>
    </row>
    <row r="129" spans="1:7" ht="15" customHeight="1" hidden="1" thickBot="1">
      <c r="A129" s="154" t="s">
        <v>35</v>
      </c>
      <c r="B129" s="152" t="s">
        <v>14</v>
      </c>
      <c r="C129" s="153" t="s">
        <v>54</v>
      </c>
      <c r="D129" s="24" t="s">
        <v>17</v>
      </c>
      <c r="E129" s="20">
        <f t="shared" si="3"/>
        <v>-200</v>
      </c>
      <c r="F129" s="20">
        <f t="shared" si="4"/>
        <v>-240</v>
      </c>
      <c r="G129" s="33"/>
    </row>
    <row r="130" spans="1:7" ht="15" hidden="1">
      <c r="A130" s="154"/>
      <c r="B130" s="152"/>
      <c r="C130" s="153"/>
      <c r="D130" s="24" t="s">
        <v>22</v>
      </c>
      <c r="E130" s="20">
        <f t="shared" si="3"/>
        <v>-200</v>
      </c>
      <c r="F130" s="20">
        <f t="shared" si="4"/>
        <v>-240</v>
      </c>
      <c r="G130" s="33"/>
    </row>
    <row r="131" spans="1:7" ht="14.25" customHeight="1" hidden="1" thickBot="1">
      <c r="A131" s="154" t="s">
        <v>35</v>
      </c>
      <c r="B131" s="152" t="s">
        <v>15</v>
      </c>
      <c r="C131" s="153"/>
      <c r="D131" s="24" t="s">
        <v>17</v>
      </c>
      <c r="E131" s="20">
        <f t="shared" si="3"/>
        <v>-200</v>
      </c>
      <c r="F131" s="20">
        <f t="shared" si="4"/>
        <v>-240</v>
      </c>
      <c r="G131" s="33"/>
    </row>
    <row r="132" spans="1:7" ht="15" hidden="1">
      <c r="A132" s="154"/>
      <c r="B132" s="152"/>
      <c r="C132" s="153"/>
      <c r="D132" s="24" t="s">
        <v>22</v>
      </c>
      <c r="E132" s="20">
        <f t="shared" si="3"/>
        <v>-200</v>
      </c>
      <c r="F132" s="20">
        <f t="shared" si="4"/>
        <v>-240</v>
      </c>
      <c r="G132" s="33"/>
    </row>
    <row r="133" spans="1:7" ht="15" hidden="1">
      <c r="A133" s="154" t="s">
        <v>35</v>
      </c>
      <c r="B133" s="152" t="s">
        <v>16</v>
      </c>
      <c r="C133" s="153"/>
      <c r="D133" s="24" t="s">
        <v>17</v>
      </c>
      <c r="E133" s="20">
        <f t="shared" si="3"/>
        <v>-200</v>
      </c>
      <c r="F133" s="20">
        <f t="shared" si="4"/>
        <v>-240</v>
      </c>
      <c r="G133" s="33"/>
    </row>
    <row r="134" spans="1:7" ht="15" hidden="1">
      <c r="A134" s="154"/>
      <c r="B134" s="152"/>
      <c r="C134" s="153"/>
      <c r="D134" s="24" t="s">
        <v>22</v>
      </c>
      <c r="E134" s="20">
        <f t="shared" si="3"/>
        <v>-200</v>
      </c>
      <c r="F134" s="20">
        <f t="shared" si="4"/>
        <v>-240</v>
      </c>
      <c r="G134" s="33"/>
    </row>
    <row r="135" spans="1:7" ht="19.5" customHeight="1" hidden="1" thickBot="1">
      <c r="A135" s="154" t="s">
        <v>6</v>
      </c>
      <c r="B135" s="70"/>
      <c r="C135" s="57" t="s">
        <v>4</v>
      </c>
      <c r="D135" s="24" t="s">
        <v>2</v>
      </c>
      <c r="E135" s="20">
        <f t="shared" si="3"/>
        <v>-200</v>
      </c>
      <c r="F135" s="20">
        <f t="shared" si="4"/>
        <v>-240</v>
      </c>
      <c r="G135" s="33"/>
    </row>
    <row r="136" spans="1:7" ht="15.75" customHeight="1" hidden="1" thickBot="1">
      <c r="A136" s="154"/>
      <c r="B136" s="70"/>
      <c r="C136" s="57"/>
      <c r="D136" s="24" t="s">
        <v>3</v>
      </c>
      <c r="E136" s="20">
        <f t="shared" si="3"/>
        <v>-200</v>
      </c>
      <c r="F136" s="20">
        <f t="shared" si="4"/>
        <v>-240</v>
      </c>
      <c r="G136" s="33"/>
    </row>
    <row r="137" spans="1:7" ht="15.75" customHeight="1" hidden="1" thickBot="1">
      <c r="A137" s="154" t="s">
        <v>64</v>
      </c>
      <c r="B137" s="152" t="s">
        <v>14</v>
      </c>
      <c r="C137" s="153" t="s">
        <v>23</v>
      </c>
      <c r="D137" s="24" t="s">
        <v>24</v>
      </c>
      <c r="E137" s="20">
        <f t="shared" si="3"/>
        <v>-200</v>
      </c>
      <c r="F137" s="20">
        <f t="shared" si="4"/>
        <v>-240</v>
      </c>
      <c r="G137" s="33"/>
    </row>
    <row r="138" spans="1:7" ht="15.75" customHeight="1" hidden="1" thickBot="1">
      <c r="A138" s="154"/>
      <c r="B138" s="152"/>
      <c r="C138" s="153"/>
      <c r="D138" s="24" t="s">
        <v>25</v>
      </c>
      <c r="E138" s="20">
        <f t="shared" si="3"/>
        <v>-200</v>
      </c>
      <c r="F138" s="20">
        <f t="shared" si="4"/>
        <v>-240</v>
      </c>
      <c r="G138" s="33"/>
    </row>
    <row r="139" spans="1:7" ht="15.75" customHeight="1" hidden="1" thickBot="1">
      <c r="A139" s="154"/>
      <c r="B139" s="152"/>
      <c r="C139" s="153"/>
      <c r="D139" s="24" t="s">
        <v>18</v>
      </c>
      <c r="E139" s="20">
        <f t="shared" si="3"/>
        <v>-200</v>
      </c>
      <c r="F139" s="20">
        <f t="shared" si="4"/>
        <v>-240</v>
      </c>
      <c r="G139" s="33"/>
    </row>
    <row r="140" spans="1:7" ht="15.75" customHeight="1" hidden="1" thickBot="1">
      <c r="A140" s="154"/>
      <c r="B140" s="152"/>
      <c r="C140" s="153"/>
      <c r="D140" s="24" t="s">
        <v>26</v>
      </c>
      <c r="E140" s="20">
        <f t="shared" si="3"/>
        <v>-200</v>
      </c>
      <c r="F140" s="20">
        <f t="shared" si="4"/>
        <v>-240</v>
      </c>
      <c r="G140" s="33"/>
    </row>
    <row r="141" spans="1:7" ht="15.75" customHeight="1" hidden="1" thickBot="1">
      <c r="A141" s="154" t="s">
        <v>64</v>
      </c>
      <c r="B141" s="152" t="s">
        <v>15</v>
      </c>
      <c r="C141" s="153"/>
      <c r="D141" s="24" t="s">
        <v>24</v>
      </c>
      <c r="E141" s="20">
        <f t="shared" si="3"/>
        <v>-200</v>
      </c>
      <c r="F141" s="20">
        <f t="shared" si="4"/>
        <v>-240</v>
      </c>
      <c r="G141" s="33"/>
    </row>
    <row r="142" spans="1:7" ht="15.75" customHeight="1" hidden="1" thickBot="1">
      <c r="A142" s="154"/>
      <c r="B142" s="152"/>
      <c r="C142" s="153"/>
      <c r="D142" s="24" t="s">
        <v>25</v>
      </c>
      <c r="E142" s="20">
        <f t="shared" si="3"/>
        <v>-200</v>
      </c>
      <c r="F142" s="20">
        <f t="shared" si="4"/>
        <v>-240</v>
      </c>
      <c r="G142" s="33"/>
    </row>
    <row r="143" spans="1:7" ht="15.75" customHeight="1" hidden="1" thickBot="1">
      <c r="A143" s="154"/>
      <c r="B143" s="152"/>
      <c r="C143" s="153"/>
      <c r="D143" s="24" t="s">
        <v>18</v>
      </c>
      <c r="E143" s="20">
        <f t="shared" si="3"/>
        <v>-200</v>
      </c>
      <c r="F143" s="20">
        <f t="shared" si="4"/>
        <v>-240</v>
      </c>
      <c r="G143" s="33"/>
    </row>
    <row r="144" spans="1:7" ht="15.75" customHeight="1" hidden="1" thickBot="1">
      <c r="A144" s="154"/>
      <c r="B144" s="152"/>
      <c r="C144" s="153"/>
      <c r="D144" s="24" t="s">
        <v>26</v>
      </c>
      <c r="E144" s="20">
        <f t="shared" si="3"/>
        <v>-200</v>
      </c>
      <c r="F144" s="20">
        <f t="shared" si="4"/>
        <v>-240</v>
      </c>
      <c r="G144" s="33"/>
    </row>
    <row r="145" spans="1:7" ht="15.75" customHeight="1" hidden="1" thickBot="1">
      <c r="A145" s="154" t="s">
        <v>64</v>
      </c>
      <c r="B145" s="152" t="s">
        <v>16</v>
      </c>
      <c r="C145" s="153"/>
      <c r="D145" s="24" t="s">
        <v>24</v>
      </c>
      <c r="E145" s="20">
        <f t="shared" si="3"/>
        <v>-200</v>
      </c>
      <c r="F145" s="20">
        <f t="shared" si="4"/>
        <v>-240</v>
      </c>
      <c r="G145" s="33"/>
    </row>
    <row r="146" spans="1:7" ht="15.75" customHeight="1" hidden="1" thickBot="1">
      <c r="A146" s="154"/>
      <c r="B146" s="152"/>
      <c r="C146" s="153"/>
      <c r="D146" s="24" t="s">
        <v>25</v>
      </c>
      <c r="E146" s="20">
        <f t="shared" si="3"/>
        <v>-200</v>
      </c>
      <c r="F146" s="20">
        <f t="shared" si="4"/>
        <v>-240</v>
      </c>
      <c r="G146" s="33"/>
    </row>
    <row r="147" spans="1:7" ht="15.75" customHeight="1" hidden="1" thickBot="1">
      <c r="A147" s="154"/>
      <c r="B147" s="152"/>
      <c r="C147" s="153"/>
      <c r="D147" s="24" t="s">
        <v>18</v>
      </c>
      <c r="E147" s="20">
        <f t="shared" si="3"/>
        <v>-200</v>
      </c>
      <c r="F147" s="20">
        <f t="shared" si="4"/>
        <v>-240</v>
      </c>
      <c r="G147" s="33"/>
    </row>
    <row r="148" spans="1:7" ht="15.75" customHeight="1" hidden="1" thickBot="1">
      <c r="A148" s="154"/>
      <c r="B148" s="152"/>
      <c r="C148" s="153"/>
      <c r="D148" s="24" t="s">
        <v>26</v>
      </c>
      <c r="E148" s="20">
        <f t="shared" si="3"/>
        <v>-200</v>
      </c>
      <c r="F148" s="20">
        <f t="shared" si="4"/>
        <v>-240</v>
      </c>
      <c r="G148" s="33"/>
    </row>
    <row r="149" spans="1:7" ht="15.75" customHeight="1">
      <c r="A149" s="154" t="s">
        <v>90</v>
      </c>
      <c r="B149" s="152" t="s">
        <v>14</v>
      </c>
      <c r="C149" s="153" t="s">
        <v>75</v>
      </c>
      <c r="D149" s="24" t="s">
        <v>24</v>
      </c>
      <c r="E149" s="20">
        <f t="shared" si="3"/>
        <v>1135</v>
      </c>
      <c r="F149" s="20">
        <f t="shared" si="4"/>
        <v>1362</v>
      </c>
      <c r="G149" s="19">
        <v>1602</v>
      </c>
    </row>
    <row r="150" spans="1:7" ht="15.75" customHeight="1">
      <c r="A150" s="154"/>
      <c r="B150" s="152"/>
      <c r="C150" s="153"/>
      <c r="D150" s="24" t="s">
        <v>25</v>
      </c>
      <c r="E150" s="20">
        <f aca="true" t="shared" si="5" ref="E150:E212">(G150/1.2)-200</f>
        <v>1690</v>
      </c>
      <c r="F150" s="20">
        <f t="shared" si="4"/>
        <v>2028</v>
      </c>
      <c r="G150" s="19">
        <v>2268</v>
      </c>
    </row>
    <row r="151" spans="1:7" ht="15.75" customHeight="1">
      <c r="A151" s="154"/>
      <c r="B151" s="152"/>
      <c r="C151" s="153"/>
      <c r="D151" s="24" t="s">
        <v>18</v>
      </c>
      <c r="E151" s="20">
        <f t="shared" si="5"/>
        <v>1785</v>
      </c>
      <c r="F151" s="20">
        <f t="shared" si="4"/>
        <v>2142</v>
      </c>
      <c r="G151" s="19">
        <v>2382</v>
      </c>
    </row>
    <row r="152" spans="1:7" ht="15.75" customHeight="1">
      <c r="A152" s="154"/>
      <c r="B152" s="152"/>
      <c r="C152" s="153"/>
      <c r="D152" s="24" t="s">
        <v>26</v>
      </c>
      <c r="E152" s="20">
        <f t="shared" si="5"/>
        <v>2115</v>
      </c>
      <c r="F152" s="20">
        <f t="shared" si="4"/>
        <v>2538</v>
      </c>
      <c r="G152" s="19">
        <v>2778</v>
      </c>
    </row>
    <row r="153" spans="1:7" ht="15.75" customHeight="1">
      <c r="A153" s="154" t="s">
        <v>91</v>
      </c>
      <c r="B153" s="152" t="s">
        <v>15</v>
      </c>
      <c r="C153" s="153"/>
      <c r="D153" s="24" t="s">
        <v>24</v>
      </c>
      <c r="E153" s="20">
        <f t="shared" si="5"/>
        <v>825</v>
      </c>
      <c r="F153" s="20">
        <f t="shared" si="4"/>
        <v>990</v>
      </c>
      <c r="G153" s="19">
        <v>1230</v>
      </c>
    </row>
    <row r="154" spans="1:7" ht="15.75" customHeight="1">
      <c r="A154" s="154"/>
      <c r="B154" s="152"/>
      <c r="C154" s="153"/>
      <c r="D154" s="24" t="s">
        <v>25</v>
      </c>
      <c r="E154" s="20">
        <f t="shared" si="5"/>
        <v>1005</v>
      </c>
      <c r="F154" s="20">
        <f t="shared" si="4"/>
        <v>1206</v>
      </c>
      <c r="G154" s="19">
        <v>1446</v>
      </c>
    </row>
    <row r="155" spans="1:7" ht="15.75" customHeight="1">
      <c r="A155" s="154"/>
      <c r="B155" s="152"/>
      <c r="C155" s="153"/>
      <c r="D155" s="24" t="s">
        <v>18</v>
      </c>
      <c r="E155" s="20">
        <f t="shared" si="5"/>
        <v>1590</v>
      </c>
      <c r="F155" s="20">
        <f t="shared" si="4"/>
        <v>1908</v>
      </c>
      <c r="G155" s="19">
        <v>2148</v>
      </c>
    </row>
    <row r="156" spans="1:7" ht="15.75" customHeight="1">
      <c r="A156" s="154"/>
      <c r="B156" s="152"/>
      <c r="C156" s="153"/>
      <c r="D156" s="24" t="s">
        <v>26</v>
      </c>
      <c r="E156" s="20">
        <f t="shared" si="5"/>
        <v>1800</v>
      </c>
      <c r="F156" s="20">
        <f t="shared" si="4"/>
        <v>2160</v>
      </c>
      <c r="G156" s="19">
        <v>2400</v>
      </c>
    </row>
    <row r="157" spans="1:7" ht="15.75" customHeight="1">
      <c r="A157" s="154" t="s">
        <v>91</v>
      </c>
      <c r="B157" s="152" t="s">
        <v>16</v>
      </c>
      <c r="C157" s="153"/>
      <c r="D157" s="24" t="s">
        <v>24</v>
      </c>
      <c r="E157" s="20">
        <f t="shared" si="5"/>
        <v>735</v>
      </c>
      <c r="F157" s="20">
        <f t="shared" si="4"/>
        <v>882</v>
      </c>
      <c r="G157" s="19">
        <v>1122</v>
      </c>
    </row>
    <row r="158" spans="1:7" ht="15.75" customHeight="1">
      <c r="A158" s="154"/>
      <c r="B158" s="152"/>
      <c r="C158" s="153"/>
      <c r="D158" s="24" t="s">
        <v>25</v>
      </c>
      <c r="E158" s="20">
        <f t="shared" si="5"/>
        <v>975</v>
      </c>
      <c r="F158" s="20">
        <f t="shared" si="4"/>
        <v>1170</v>
      </c>
      <c r="G158" s="19">
        <v>1410</v>
      </c>
    </row>
    <row r="159" spans="1:7" ht="15.75" customHeight="1">
      <c r="A159" s="154"/>
      <c r="B159" s="152"/>
      <c r="C159" s="153"/>
      <c r="D159" s="24" t="s">
        <v>18</v>
      </c>
      <c r="E159" s="20">
        <f t="shared" si="5"/>
        <v>1430</v>
      </c>
      <c r="F159" s="20">
        <f t="shared" si="4"/>
        <v>1716</v>
      </c>
      <c r="G159" s="19">
        <v>1956</v>
      </c>
    </row>
    <row r="160" spans="1:7" ht="15.75" customHeight="1">
      <c r="A160" s="154"/>
      <c r="B160" s="152"/>
      <c r="C160" s="153"/>
      <c r="D160" s="24" t="s">
        <v>26</v>
      </c>
      <c r="E160" s="20">
        <f t="shared" si="5"/>
        <v>1510</v>
      </c>
      <c r="F160" s="20">
        <f t="shared" si="4"/>
        <v>1812</v>
      </c>
      <c r="G160" s="19">
        <v>2052</v>
      </c>
    </row>
    <row r="161" spans="1:7" ht="15.75" customHeight="1">
      <c r="A161" s="154" t="s">
        <v>92</v>
      </c>
      <c r="B161" s="152" t="s">
        <v>14</v>
      </c>
      <c r="C161" s="153" t="s">
        <v>75</v>
      </c>
      <c r="D161" s="24" t="s">
        <v>24</v>
      </c>
      <c r="E161" s="20">
        <f t="shared" si="5"/>
        <v>895</v>
      </c>
      <c r="F161" s="20">
        <f t="shared" si="4"/>
        <v>1074</v>
      </c>
      <c r="G161" s="19">
        <v>1314</v>
      </c>
    </row>
    <row r="162" spans="1:7" ht="15.75" customHeight="1">
      <c r="A162" s="154"/>
      <c r="B162" s="152"/>
      <c r="C162" s="153"/>
      <c r="D162" s="24" t="s">
        <v>25</v>
      </c>
      <c r="E162" s="20">
        <f t="shared" si="5"/>
        <v>1050</v>
      </c>
      <c r="F162" s="20">
        <f aca="true" t="shared" si="6" ref="F162:F225">E162*1.2</f>
        <v>1260</v>
      </c>
      <c r="G162" s="19">
        <v>1500</v>
      </c>
    </row>
    <row r="163" spans="1:7" ht="15.75" customHeight="1">
      <c r="A163" s="154"/>
      <c r="B163" s="152"/>
      <c r="C163" s="153"/>
      <c r="D163" s="24" t="s">
        <v>18</v>
      </c>
      <c r="E163" s="20">
        <f t="shared" si="5"/>
        <v>1620</v>
      </c>
      <c r="F163" s="20">
        <f t="shared" si="6"/>
        <v>1944</v>
      </c>
      <c r="G163" s="19">
        <v>2184</v>
      </c>
    </row>
    <row r="164" spans="1:7" ht="15.75" customHeight="1">
      <c r="A164" s="154"/>
      <c r="B164" s="152"/>
      <c r="C164" s="153"/>
      <c r="D164" s="24" t="s">
        <v>26</v>
      </c>
      <c r="E164" s="20">
        <f t="shared" si="5"/>
        <v>1680</v>
      </c>
      <c r="F164" s="20">
        <f t="shared" si="6"/>
        <v>2016</v>
      </c>
      <c r="G164" s="19">
        <v>2256</v>
      </c>
    </row>
    <row r="165" spans="1:7" ht="15.75" customHeight="1">
      <c r="A165" s="154" t="s">
        <v>68</v>
      </c>
      <c r="B165" s="152" t="s">
        <v>15</v>
      </c>
      <c r="C165" s="153"/>
      <c r="D165" s="24" t="s">
        <v>24</v>
      </c>
      <c r="E165" s="20">
        <f t="shared" si="5"/>
        <v>870</v>
      </c>
      <c r="F165" s="20">
        <f t="shared" si="6"/>
        <v>1044</v>
      </c>
      <c r="G165" s="19">
        <v>1284</v>
      </c>
    </row>
    <row r="166" spans="1:7" ht="15.75" customHeight="1">
      <c r="A166" s="154"/>
      <c r="B166" s="152"/>
      <c r="C166" s="153"/>
      <c r="D166" s="24" t="s">
        <v>25</v>
      </c>
      <c r="E166" s="20">
        <f t="shared" si="5"/>
        <v>990</v>
      </c>
      <c r="F166" s="20">
        <f t="shared" si="6"/>
        <v>1188</v>
      </c>
      <c r="G166" s="19">
        <v>1428</v>
      </c>
    </row>
    <row r="167" spans="1:7" ht="15.75" customHeight="1">
      <c r="A167" s="154"/>
      <c r="B167" s="152"/>
      <c r="C167" s="153"/>
      <c r="D167" s="24" t="s">
        <v>18</v>
      </c>
      <c r="E167" s="20">
        <f t="shared" si="5"/>
        <v>1530</v>
      </c>
      <c r="F167" s="20">
        <f t="shared" si="6"/>
        <v>1836</v>
      </c>
      <c r="G167" s="19">
        <v>2076</v>
      </c>
    </row>
    <row r="168" spans="1:7" ht="15" customHeight="1">
      <c r="A168" s="154"/>
      <c r="B168" s="152"/>
      <c r="C168" s="153"/>
      <c r="D168" s="24" t="s">
        <v>26</v>
      </c>
      <c r="E168" s="20">
        <f t="shared" si="5"/>
        <v>1590</v>
      </c>
      <c r="F168" s="20">
        <f t="shared" si="6"/>
        <v>1908</v>
      </c>
      <c r="G168" s="19">
        <v>2148</v>
      </c>
    </row>
    <row r="169" spans="1:7" ht="15.75" customHeight="1">
      <c r="A169" s="154" t="s">
        <v>68</v>
      </c>
      <c r="B169" s="152" t="s">
        <v>16</v>
      </c>
      <c r="C169" s="153"/>
      <c r="D169" s="24" t="s">
        <v>24</v>
      </c>
      <c r="E169" s="20">
        <f t="shared" si="5"/>
        <v>825</v>
      </c>
      <c r="F169" s="20">
        <f t="shared" si="6"/>
        <v>990</v>
      </c>
      <c r="G169" s="19">
        <v>1230</v>
      </c>
    </row>
    <row r="170" spans="1:7" ht="15.75" customHeight="1">
      <c r="A170" s="154"/>
      <c r="B170" s="152"/>
      <c r="C170" s="153"/>
      <c r="D170" s="24" t="s">
        <v>25</v>
      </c>
      <c r="E170" s="20">
        <f t="shared" si="5"/>
        <v>930</v>
      </c>
      <c r="F170" s="20">
        <f t="shared" si="6"/>
        <v>1116</v>
      </c>
      <c r="G170" s="19">
        <v>1356</v>
      </c>
    </row>
    <row r="171" spans="1:7" ht="15.75" customHeight="1">
      <c r="A171" s="154"/>
      <c r="B171" s="152"/>
      <c r="C171" s="153"/>
      <c r="D171" s="24" t="s">
        <v>18</v>
      </c>
      <c r="E171" s="20">
        <f t="shared" si="5"/>
        <v>1445</v>
      </c>
      <c r="F171" s="20">
        <f t="shared" si="6"/>
        <v>1734</v>
      </c>
      <c r="G171" s="19">
        <v>1974</v>
      </c>
    </row>
    <row r="172" spans="1:7" ht="15.75" customHeight="1">
      <c r="A172" s="154"/>
      <c r="B172" s="152"/>
      <c r="C172" s="153"/>
      <c r="D172" s="24" t="s">
        <v>26</v>
      </c>
      <c r="E172" s="20">
        <f t="shared" si="5"/>
        <v>1505</v>
      </c>
      <c r="F172" s="20">
        <f t="shared" si="6"/>
        <v>1806</v>
      </c>
      <c r="G172" s="19">
        <v>2046</v>
      </c>
    </row>
    <row r="173" spans="1:7" ht="15.75" customHeight="1" hidden="1" thickBot="1">
      <c r="A173" s="150" t="s">
        <v>68</v>
      </c>
      <c r="B173" s="155" t="s">
        <v>14</v>
      </c>
      <c r="C173" s="26"/>
      <c r="D173" s="24" t="s">
        <v>24</v>
      </c>
      <c r="E173" s="20">
        <f t="shared" si="5"/>
        <v>-200</v>
      </c>
      <c r="F173" s="20">
        <f t="shared" si="6"/>
        <v>-240</v>
      </c>
      <c r="G173" s="59"/>
    </row>
    <row r="174" spans="1:7" ht="15.75" customHeight="1" hidden="1" thickBot="1">
      <c r="A174" s="150"/>
      <c r="B174" s="155"/>
      <c r="C174" s="26"/>
      <c r="D174" s="24" t="s">
        <v>25</v>
      </c>
      <c r="E174" s="20">
        <f t="shared" si="5"/>
        <v>-200</v>
      </c>
      <c r="F174" s="20">
        <f t="shared" si="6"/>
        <v>-240</v>
      </c>
      <c r="G174" s="59"/>
    </row>
    <row r="175" spans="1:7" ht="15.75" customHeight="1" hidden="1" thickBot="1">
      <c r="A175" s="150"/>
      <c r="B175" s="155"/>
      <c r="C175" s="26"/>
      <c r="D175" s="24" t="s">
        <v>18</v>
      </c>
      <c r="E175" s="20">
        <f t="shared" si="5"/>
        <v>-200</v>
      </c>
      <c r="F175" s="20">
        <f t="shared" si="6"/>
        <v>-240</v>
      </c>
      <c r="G175" s="59"/>
    </row>
    <row r="176" spans="1:7" ht="15.75" customHeight="1" hidden="1" thickBot="1">
      <c r="A176" s="150"/>
      <c r="B176" s="155"/>
      <c r="C176" s="26"/>
      <c r="D176" s="24" t="s">
        <v>26</v>
      </c>
      <c r="E176" s="20">
        <f t="shared" si="5"/>
        <v>-200</v>
      </c>
      <c r="F176" s="20">
        <f t="shared" si="6"/>
        <v>-240</v>
      </c>
      <c r="G176" s="59"/>
    </row>
    <row r="177" spans="1:7" ht="15.75" customHeight="1" hidden="1" thickBot="1">
      <c r="A177" s="150" t="s">
        <v>68</v>
      </c>
      <c r="B177" s="155" t="s">
        <v>15</v>
      </c>
      <c r="C177" s="26"/>
      <c r="D177" s="24" t="s">
        <v>24</v>
      </c>
      <c r="E177" s="20">
        <f t="shared" si="5"/>
        <v>-200</v>
      </c>
      <c r="F177" s="20">
        <f t="shared" si="6"/>
        <v>-240</v>
      </c>
      <c r="G177" s="59"/>
    </row>
    <row r="178" spans="1:7" ht="15.75" customHeight="1" hidden="1" thickBot="1">
      <c r="A178" s="150"/>
      <c r="B178" s="155"/>
      <c r="C178" s="26"/>
      <c r="D178" s="24" t="s">
        <v>25</v>
      </c>
      <c r="E178" s="20">
        <f t="shared" si="5"/>
        <v>-200</v>
      </c>
      <c r="F178" s="20">
        <f t="shared" si="6"/>
        <v>-240</v>
      </c>
      <c r="G178" s="59"/>
    </row>
    <row r="179" spans="1:7" ht="15.75" customHeight="1" hidden="1" thickBot="1">
      <c r="A179" s="150"/>
      <c r="B179" s="155"/>
      <c r="C179" s="26"/>
      <c r="D179" s="24" t="s">
        <v>18</v>
      </c>
      <c r="E179" s="20">
        <f t="shared" si="5"/>
        <v>-200</v>
      </c>
      <c r="F179" s="20">
        <f t="shared" si="6"/>
        <v>-240</v>
      </c>
      <c r="G179" s="59"/>
    </row>
    <row r="180" spans="1:7" ht="15.75" customHeight="1" hidden="1" thickBot="1">
      <c r="A180" s="150"/>
      <c r="B180" s="155"/>
      <c r="C180" s="26"/>
      <c r="D180" s="24" t="s">
        <v>26</v>
      </c>
      <c r="E180" s="20">
        <f t="shared" si="5"/>
        <v>-200</v>
      </c>
      <c r="F180" s="20">
        <f t="shared" si="6"/>
        <v>-240</v>
      </c>
      <c r="G180" s="59"/>
    </row>
    <row r="181" spans="1:7" ht="15.75" customHeight="1" hidden="1" thickBot="1">
      <c r="A181" s="150" t="s">
        <v>68</v>
      </c>
      <c r="B181" s="155" t="s">
        <v>16</v>
      </c>
      <c r="C181" s="26"/>
      <c r="D181" s="24" t="s">
        <v>24</v>
      </c>
      <c r="E181" s="20">
        <f t="shared" si="5"/>
        <v>-200</v>
      </c>
      <c r="F181" s="20">
        <f t="shared" si="6"/>
        <v>-240</v>
      </c>
      <c r="G181" s="59"/>
    </row>
    <row r="182" spans="1:7" ht="15.75" customHeight="1" hidden="1" thickBot="1">
      <c r="A182" s="150"/>
      <c r="B182" s="155"/>
      <c r="C182" s="26"/>
      <c r="D182" s="24" t="s">
        <v>25</v>
      </c>
      <c r="E182" s="20">
        <f t="shared" si="5"/>
        <v>-200</v>
      </c>
      <c r="F182" s="20">
        <f t="shared" si="6"/>
        <v>-240</v>
      </c>
      <c r="G182" s="59"/>
    </row>
    <row r="183" spans="1:7" ht="15.75" customHeight="1" hidden="1" thickBot="1">
      <c r="A183" s="150"/>
      <c r="B183" s="155"/>
      <c r="C183" s="26"/>
      <c r="D183" s="24" t="s">
        <v>18</v>
      </c>
      <c r="E183" s="20">
        <f t="shared" si="5"/>
        <v>-200</v>
      </c>
      <c r="F183" s="20">
        <f t="shared" si="6"/>
        <v>-240</v>
      </c>
      <c r="G183" s="59"/>
    </row>
    <row r="184" spans="1:7" ht="15.75" customHeight="1" hidden="1" thickBot="1">
      <c r="A184" s="150"/>
      <c r="B184" s="155"/>
      <c r="C184" s="26"/>
      <c r="D184" s="24" t="s">
        <v>26</v>
      </c>
      <c r="E184" s="20">
        <f t="shared" si="5"/>
        <v>-200</v>
      </c>
      <c r="F184" s="20">
        <f t="shared" si="6"/>
        <v>-240</v>
      </c>
      <c r="G184" s="59"/>
    </row>
    <row r="185" spans="1:7" ht="15.75" customHeight="1">
      <c r="A185" s="150" t="s">
        <v>52</v>
      </c>
      <c r="B185" s="155" t="s">
        <v>14</v>
      </c>
      <c r="C185" s="156" t="s">
        <v>63</v>
      </c>
      <c r="D185" s="24" t="s">
        <v>27</v>
      </c>
      <c r="E185" s="20">
        <f t="shared" si="5"/>
        <v>10820</v>
      </c>
      <c r="F185" s="20">
        <f t="shared" si="6"/>
        <v>12984</v>
      </c>
      <c r="G185" s="19">
        <v>13224</v>
      </c>
    </row>
    <row r="186" spans="1:7" ht="15.75" customHeight="1">
      <c r="A186" s="150"/>
      <c r="B186" s="155"/>
      <c r="C186" s="156"/>
      <c r="D186" s="24" t="s">
        <v>28</v>
      </c>
      <c r="E186" s="20">
        <f t="shared" si="5"/>
        <v>15950</v>
      </c>
      <c r="F186" s="20">
        <f t="shared" si="6"/>
        <v>19140</v>
      </c>
      <c r="G186" s="19">
        <v>19380</v>
      </c>
    </row>
    <row r="187" spans="1:7" ht="15.75" customHeight="1">
      <c r="A187" s="150"/>
      <c r="B187" s="155"/>
      <c r="C187" s="156"/>
      <c r="D187" s="24" t="s">
        <v>29</v>
      </c>
      <c r="E187" s="20">
        <f t="shared" si="5"/>
        <v>21190</v>
      </c>
      <c r="F187" s="20">
        <f t="shared" si="6"/>
        <v>25428</v>
      </c>
      <c r="G187" s="19">
        <v>25668</v>
      </c>
    </row>
    <row r="188" spans="1:7" ht="15.75" customHeight="1">
      <c r="A188" s="150"/>
      <c r="B188" s="155"/>
      <c r="C188" s="156"/>
      <c r="D188" s="24" t="s">
        <v>30</v>
      </c>
      <c r="E188" s="20">
        <f t="shared" si="5"/>
        <v>24500</v>
      </c>
      <c r="F188" s="20">
        <f t="shared" si="6"/>
        <v>29400</v>
      </c>
      <c r="G188" s="19">
        <v>29640</v>
      </c>
    </row>
    <row r="189" spans="1:7" ht="15.75" customHeight="1">
      <c r="A189" s="150"/>
      <c r="B189" s="155"/>
      <c r="C189" s="156"/>
      <c r="D189" s="24" t="s">
        <v>31</v>
      </c>
      <c r="E189" s="20">
        <f t="shared" si="5"/>
        <v>25800</v>
      </c>
      <c r="F189" s="20">
        <f t="shared" si="6"/>
        <v>30960</v>
      </c>
      <c r="G189" s="19">
        <v>31200</v>
      </c>
    </row>
    <row r="190" spans="1:7" ht="15" customHeight="1">
      <c r="A190" s="150" t="s">
        <v>52</v>
      </c>
      <c r="B190" s="155" t="s">
        <v>15</v>
      </c>
      <c r="C190" s="156"/>
      <c r="D190" s="24" t="s">
        <v>27</v>
      </c>
      <c r="E190" s="20">
        <f t="shared" si="5"/>
        <v>9820</v>
      </c>
      <c r="F190" s="20">
        <f t="shared" si="6"/>
        <v>11784</v>
      </c>
      <c r="G190" s="19">
        <v>12024</v>
      </c>
    </row>
    <row r="191" spans="1:7" ht="15" customHeight="1">
      <c r="A191" s="150"/>
      <c r="B191" s="155"/>
      <c r="C191" s="156"/>
      <c r="D191" s="24" t="s">
        <v>28</v>
      </c>
      <c r="E191" s="20">
        <f t="shared" si="5"/>
        <v>14480</v>
      </c>
      <c r="F191" s="20">
        <f t="shared" si="6"/>
        <v>17376</v>
      </c>
      <c r="G191" s="19">
        <v>17616</v>
      </c>
    </row>
    <row r="192" spans="1:7" ht="15" customHeight="1">
      <c r="A192" s="150"/>
      <c r="B192" s="155"/>
      <c r="C192" s="156"/>
      <c r="D192" s="24" t="s">
        <v>29</v>
      </c>
      <c r="E192" s="20">
        <f t="shared" si="5"/>
        <v>20170</v>
      </c>
      <c r="F192" s="20">
        <f t="shared" si="6"/>
        <v>24204</v>
      </c>
      <c r="G192" s="19">
        <v>24444</v>
      </c>
    </row>
    <row r="193" spans="1:7" ht="15" customHeight="1">
      <c r="A193" s="150"/>
      <c r="B193" s="155"/>
      <c r="C193" s="156"/>
      <c r="D193" s="24" t="s">
        <v>30</v>
      </c>
      <c r="E193" s="20">
        <f t="shared" si="5"/>
        <v>23390</v>
      </c>
      <c r="F193" s="20">
        <f t="shared" si="6"/>
        <v>28068</v>
      </c>
      <c r="G193" s="19">
        <v>28308</v>
      </c>
    </row>
    <row r="194" spans="1:7" ht="15">
      <c r="A194" s="150"/>
      <c r="B194" s="155"/>
      <c r="C194" s="156"/>
      <c r="D194" s="24" t="s">
        <v>31</v>
      </c>
      <c r="E194" s="20">
        <f t="shared" si="5"/>
        <v>24570</v>
      </c>
      <c r="F194" s="20">
        <f t="shared" si="6"/>
        <v>29484</v>
      </c>
      <c r="G194" s="19">
        <v>29724</v>
      </c>
    </row>
    <row r="195" spans="1:7" ht="15" customHeight="1">
      <c r="A195" s="150" t="s">
        <v>36</v>
      </c>
      <c r="B195" s="155" t="s">
        <v>14</v>
      </c>
      <c r="C195" s="156" t="s">
        <v>63</v>
      </c>
      <c r="D195" s="24" t="s">
        <v>27</v>
      </c>
      <c r="E195" s="20">
        <f t="shared" si="5"/>
        <v>4475</v>
      </c>
      <c r="F195" s="20">
        <f t="shared" si="6"/>
        <v>5370</v>
      </c>
      <c r="G195" s="19">
        <v>5610</v>
      </c>
    </row>
    <row r="196" spans="1:7" ht="15">
      <c r="A196" s="150"/>
      <c r="B196" s="155"/>
      <c r="C196" s="156"/>
      <c r="D196" s="24" t="s">
        <v>28</v>
      </c>
      <c r="E196" s="20">
        <f t="shared" si="5"/>
        <v>5410</v>
      </c>
      <c r="F196" s="20">
        <f t="shared" si="6"/>
        <v>6492</v>
      </c>
      <c r="G196" s="19">
        <v>6732</v>
      </c>
    </row>
    <row r="197" spans="1:7" ht="15">
      <c r="A197" s="150"/>
      <c r="B197" s="155"/>
      <c r="C197" s="156"/>
      <c r="D197" s="24" t="s">
        <v>29</v>
      </c>
      <c r="E197" s="20">
        <f t="shared" si="5"/>
        <v>6770</v>
      </c>
      <c r="F197" s="20">
        <f t="shared" si="6"/>
        <v>8124</v>
      </c>
      <c r="G197" s="19">
        <v>8364</v>
      </c>
    </row>
    <row r="198" spans="1:7" ht="15">
      <c r="A198" s="150"/>
      <c r="B198" s="155"/>
      <c r="C198" s="156"/>
      <c r="D198" s="24" t="s">
        <v>30</v>
      </c>
      <c r="E198" s="20">
        <f t="shared" si="5"/>
        <v>8980</v>
      </c>
      <c r="F198" s="20">
        <f t="shared" si="6"/>
        <v>10776</v>
      </c>
      <c r="G198" s="19">
        <v>11016</v>
      </c>
    </row>
    <row r="199" spans="1:7" ht="15">
      <c r="A199" s="150"/>
      <c r="B199" s="155"/>
      <c r="C199" s="156"/>
      <c r="D199" s="24" t="s">
        <v>31</v>
      </c>
      <c r="E199" s="20">
        <f t="shared" si="5"/>
        <v>9800</v>
      </c>
      <c r="F199" s="20">
        <f t="shared" si="6"/>
        <v>11760</v>
      </c>
      <c r="G199" s="19">
        <v>12000</v>
      </c>
    </row>
    <row r="200" spans="1:7" ht="15" customHeight="1">
      <c r="A200" s="150" t="s">
        <v>37</v>
      </c>
      <c r="B200" s="155" t="s">
        <v>15</v>
      </c>
      <c r="C200" s="156"/>
      <c r="D200" s="24" t="s">
        <v>27</v>
      </c>
      <c r="E200" s="20">
        <f t="shared" si="5"/>
        <v>5785</v>
      </c>
      <c r="F200" s="20">
        <f t="shared" si="6"/>
        <v>6942</v>
      </c>
      <c r="G200" s="19">
        <v>7182</v>
      </c>
    </row>
    <row r="201" spans="1:7" ht="15" customHeight="1">
      <c r="A201" s="150"/>
      <c r="B201" s="155"/>
      <c r="C201" s="156"/>
      <c r="D201" s="24" t="s">
        <v>28</v>
      </c>
      <c r="E201" s="20">
        <f t="shared" si="5"/>
        <v>6980</v>
      </c>
      <c r="F201" s="20">
        <f t="shared" si="6"/>
        <v>8376</v>
      </c>
      <c r="G201" s="19">
        <v>8616</v>
      </c>
    </row>
    <row r="202" spans="1:7" ht="15" customHeight="1">
      <c r="A202" s="150"/>
      <c r="B202" s="155"/>
      <c r="C202" s="156"/>
      <c r="D202" s="24" t="s">
        <v>29</v>
      </c>
      <c r="E202" s="20">
        <f t="shared" si="5"/>
        <v>8130</v>
      </c>
      <c r="F202" s="20">
        <f t="shared" si="6"/>
        <v>9756</v>
      </c>
      <c r="G202" s="19">
        <v>9996</v>
      </c>
    </row>
    <row r="203" spans="1:7" ht="15" customHeight="1">
      <c r="A203" s="150"/>
      <c r="B203" s="155"/>
      <c r="C203" s="156"/>
      <c r="D203" s="24" t="s">
        <v>30</v>
      </c>
      <c r="E203" s="20">
        <f t="shared" si="5"/>
        <v>8550</v>
      </c>
      <c r="F203" s="20">
        <f t="shared" si="6"/>
        <v>10260</v>
      </c>
      <c r="G203" s="19">
        <v>10500</v>
      </c>
    </row>
    <row r="204" spans="1:7" ht="15" customHeight="1">
      <c r="A204" s="150"/>
      <c r="B204" s="155"/>
      <c r="C204" s="156"/>
      <c r="D204" s="24" t="s">
        <v>31</v>
      </c>
      <c r="E204" s="20">
        <f t="shared" si="5"/>
        <v>8990</v>
      </c>
      <c r="F204" s="20">
        <f t="shared" si="6"/>
        <v>10788</v>
      </c>
      <c r="G204" s="19">
        <v>11028</v>
      </c>
    </row>
    <row r="205" spans="1:28" s="69" customFormat="1" ht="24.75" customHeight="1">
      <c r="A205" s="154" t="s">
        <v>98</v>
      </c>
      <c r="B205" s="152" t="s">
        <v>14</v>
      </c>
      <c r="C205" s="153" t="s">
        <v>13</v>
      </c>
      <c r="D205" s="49" t="s">
        <v>38</v>
      </c>
      <c r="E205" s="20">
        <f t="shared" si="5"/>
        <v>1150</v>
      </c>
      <c r="F205" s="20">
        <f t="shared" si="6"/>
        <v>1380</v>
      </c>
      <c r="G205" s="19">
        <v>1620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69" customFormat="1" ht="18.75" customHeight="1">
      <c r="A206" s="154"/>
      <c r="B206" s="152"/>
      <c r="C206" s="153"/>
      <c r="D206" s="24" t="s">
        <v>39</v>
      </c>
      <c r="E206" s="20">
        <f t="shared" si="5"/>
        <v>1200</v>
      </c>
      <c r="F206" s="20">
        <f t="shared" si="6"/>
        <v>1440</v>
      </c>
      <c r="G206" s="20">
        <v>1680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69" customFormat="1" ht="21" customHeight="1">
      <c r="A207" s="154" t="s">
        <v>98</v>
      </c>
      <c r="B207" s="152" t="s">
        <v>15</v>
      </c>
      <c r="C207" s="153" t="s">
        <v>13</v>
      </c>
      <c r="D207" s="49" t="s">
        <v>38</v>
      </c>
      <c r="E207" s="20">
        <f t="shared" si="5"/>
        <v>1030</v>
      </c>
      <c r="F207" s="20">
        <f t="shared" si="6"/>
        <v>1236</v>
      </c>
      <c r="G207" s="20">
        <v>1476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69" customFormat="1" ht="24" customHeight="1">
      <c r="A208" s="154"/>
      <c r="B208" s="152"/>
      <c r="C208" s="153"/>
      <c r="D208" s="24" t="s">
        <v>39</v>
      </c>
      <c r="E208" s="20">
        <f t="shared" si="5"/>
        <v>1070</v>
      </c>
      <c r="F208" s="20">
        <f t="shared" si="6"/>
        <v>1284</v>
      </c>
      <c r="G208" s="20">
        <v>1524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69" customFormat="1" ht="18.75" customHeight="1">
      <c r="A209" s="154" t="s">
        <v>65</v>
      </c>
      <c r="B209" s="152" t="s">
        <v>14</v>
      </c>
      <c r="C209" s="153" t="s">
        <v>13</v>
      </c>
      <c r="D209" s="49" t="s">
        <v>38</v>
      </c>
      <c r="E209" s="20">
        <f t="shared" si="5"/>
        <v>1075</v>
      </c>
      <c r="F209" s="20">
        <f t="shared" si="6"/>
        <v>1290</v>
      </c>
      <c r="G209" s="20">
        <v>1530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69" customFormat="1" ht="18.75" customHeight="1">
      <c r="A210" s="154"/>
      <c r="B210" s="152"/>
      <c r="C210" s="153"/>
      <c r="D210" s="24" t="s">
        <v>39</v>
      </c>
      <c r="E210" s="20">
        <f t="shared" si="5"/>
        <v>1260</v>
      </c>
      <c r="F210" s="20">
        <f t="shared" si="6"/>
        <v>1512</v>
      </c>
      <c r="G210" s="20">
        <v>1752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69" customFormat="1" ht="17.25" customHeight="1">
      <c r="A211" s="154" t="s">
        <v>65</v>
      </c>
      <c r="B211" s="152" t="s">
        <v>15</v>
      </c>
      <c r="C211" s="153" t="s">
        <v>13</v>
      </c>
      <c r="D211" s="49" t="s">
        <v>38</v>
      </c>
      <c r="E211" s="20">
        <f t="shared" si="5"/>
        <v>955</v>
      </c>
      <c r="F211" s="20">
        <f t="shared" si="6"/>
        <v>1146</v>
      </c>
      <c r="G211" s="20">
        <v>1386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69" customFormat="1" ht="17.25" customHeight="1">
      <c r="A212" s="154"/>
      <c r="B212" s="152"/>
      <c r="C212" s="153"/>
      <c r="D212" s="24" t="s">
        <v>39</v>
      </c>
      <c r="E212" s="20">
        <f t="shared" si="5"/>
        <v>1130</v>
      </c>
      <c r="F212" s="20">
        <f t="shared" si="6"/>
        <v>1356</v>
      </c>
      <c r="G212" s="20">
        <v>1596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4.25" customHeight="1">
      <c r="A213" s="34" t="s">
        <v>58</v>
      </c>
      <c r="B213" s="34"/>
      <c r="C213" s="26" t="s">
        <v>60</v>
      </c>
      <c r="D213" s="53" t="s">
        <v>40</v>
      </c>
      <c r="E213" s="20">
        <f aca="true" t="shared" si="7" ref="E213:F215">E222</f>
        <v>520</v>
      </c>
      <c r="F213" s="20">
        <f t="shared" si="7"/>
        <v>624</v>
      </c>
      <c r="G213" s="19">
        <v>786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6.5" customHeight="1">
      <c r="A214" s="34" t="s">
        <v>86</v>
      </c>
      <c r="B214" s="34"/>
      <c r="C214" s="26" t="s">
        <v>60</v>
      </c>
      <c r="D214" s="53" t="s">
        <v>40</v>
      </c>
      <c r="E214" s="20">
        <f t="shared" si="7"/>
        <v>420</v>
      </c>
      <c r="F214" s="20">
        <f t="shared" si="7"/>
        <v>504</v>
      </c>
      <c r="G214" s="19">
        <v>618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7.25" customHeight="1">
      <c r="A215" s="34" t="s">
        <v>61</v>
      </c>
      <c r="B215" s="34"/>
      <c r="C215" s="26" t="s">
        <v>60</v>
      </c>
      <c r="D215" s="53" t="s">
        <v>40</v>
      </c>
      <c r="E215" s="20">
        <f t="shared" si="7"/>
        <v>420</v>
      </c>
      <c r="F215" s="20">
        <f t="shared" si="7"/>
        <v>504</v>
      </c>
      <c r="G215" s="19">
        <v>618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7" ht="17.25" customHeight="1">
      <c r="A216" s="35" t="s">
        <v>41</v>
      </c>
      <c r="B216" s="140"/>
      <c r="C216" s="141" t="s">
        <v>43</v>
      </c>
      <c r="D216" s="142" t="s">
        <v>44</v>
      </c>
      <c r="E216" s="20">
        <f aca="true" t="shared" si="8" ref="E216:E253">(G216/1.2)-200</f>
        <v>3405</v>
      </c>
      <c r="F216" s="20">
        <f t="shared" si="6"/>
        <v>4086</v>
      </c>
      <c r="G216" s="19">
        <v>4326</v>
      </c>
    </row>
    <row r="217" spans="1:7" ht="15">
      <c r="A217" s="17" t="s">
        <v>56</v>
      </c>
      <c r="B217" s="140"/>
      <c r="C217" s="141"/>
      <c r="D217" s="143"/>
      <c r="E217" s="20">
        <f t="shared" si="8"/>
        <v>2220</v>
      </c>
      <c r="F217" s="20">
        <f t="shared" si="6"/>
        <v>2664</v>
      </c>
      <c r="G217" s="19">
        <v>2904</v>
      </c>
    </row>
    <row r="218" spans="1:7" ht="15">
      <c r="A218" s="17" t="s">
        <v>42</v>
      </c>
      <c r="B218" s="140"/>
      <c r="C218" s="141"/>
      <c r="D218" s="143"/>
      <c r="E218" s="20">
        <f t="shared" si="8"/>
        <v>1540</v>
      </c>
      <c r="F218" s="20">
        <f t="shared" si="6"/>
        <v>1848</v>
      </c>
      <c r="G218" s="19">
        <v>2088</v>
      </c>
    </row>
    <row r="219" spans="1:7" ht="15">
      <c r="A219" s="17" t="s">
        <v>89</v>
      </c>
      <c r="B219" s="140"/>
      <c r="C219" s="141"/>
      <c r="D219" s="143"/>
      <c r="E219" s="20">
        <f t="shared" si="8"/>
        <v>820</v>
      </c>
      <c r="F219" s="20">
        <f t="shared" si="6"/>
        <v>984</v>
      </c>
      <c r="G219" s="19">
        <v>1224</v>
      </c>
    </row>
    <row r="220" spans="1:7" ht="15" hidden="1">
      <c r="A220" s="58" t="s">
        <v>80</v>
      </c>
      <c r="B220" s="140"/>
      <c r="C220" s="141"/>
      <c r="D220" s="143"/>
      <c r="E220" s="20">
        <f t="shared" si="8"/>
        <v>633.3333333333334</v>
      </c>
      <c r="F220" s="20">
        <f t="shared" si="6"/>
        <v>760</v>
      </c>
      <c r="G220" s="19">
        <v>1000</v>
      </c>
    </row>
    <row r="221" spans="1:7" ht="15" hidden="1">
      <c r="A221" s="18"/>
      <c r="B221" s="35"/>
      <c r="C221" s="36"/>
      <c r="D221" s="72"/>
      <c r="E221" s="20">
        <f t="shared" si="8"/>
        <v>-200</v>
      </c>
      <c r="F221" s="20">
        <f t="shared" si="6"/>
        <v>-240</v>
      </c>
      <c r="G221" s="19"/>
    </row>
    <row r="222" spans="1:7" ht="18.75" customHeight="1">
      <c r="A222" s="34" t="s">
        <v>81</v>
      </c>
      <c r="B222" s="34"/>
      <c r="C222" s="36" t="s">
        <v>45</v>
      </c>
      <c r="D222" s="51" t="s">
        <v>47</v>
      </c>
      <c r="E222" s="20">
        <f>F222/1.2</f>
        <v>520</v>
      </c>
      <c r="F222" s="20">
        <f>F259</f>
        <v>624</v>
      </c>
      <c r="G222" s="19">
        <v>786</v>
      </c>
    </row>
    <row r="223" spans="1:7" ht="15.75" customHeight="1">
      <c r="A223" s="34" t="s">
        <v>87</v>
      </c>
      <c r="B223" s="34"/>
      <c r="C223" s="36" t="s">
        <v>45</v>
      </c>
      <c r="D223" s="51" t="s">
        <v>47</v>
      </c>
      <c r="E223" s="20">
        <f>F223/1.2</f>
        <v>420</v>
      </c>
      <c r="F223" s="20">
        <f>F260</f>
        <v>504</v>
      </c>
      <c r="G223" s="19">
        <v>618</v>
      </c>
    </row>
    <row r="224" spans="1:7" ht="18" customHeight="1">
      <c r="A224" s="17" t="s">
        <v>88</v>
      </c>
      <c r="B224" s="17"/>
      <c r="C224" s="36" t="s">
        <v>45</v>
      </c>
      <c r="D224" s="51" t="s">
        <v>47</v>
      </c>
      <c r="E224" s="20">
        <f>F224/1.2</f>
        <v>420</v>
      </c>
      <c r="F224" s="20">
        <f>F261</f>
        <v>504</v>
      </c>
      <c r="G224" s="19">
        <v>618</v>
      </c>
    </row>
    <row r="225" spans="1:7" ht="54" customHeight="1" hidden="1" thickBot="1">
      <c r="A225" s="17" t="s">
        <v>55</v>
      </c>
      <c r="B225" s="17"/>
      <c r="C225" s="36" t="s">
        <v>45</v>
      </c>
      <c r="D225" s="51" t="s">
        <v>46</v>
      </c>
      <c r="E225" s="20">
        <f t="shared" si="8"/>
        <v>-200</v>
      </c>
      <c r="F225" s="20">
        <f t="shared" si="6"/>
        <v>-240</v>
      </c>
      <c r="G225" s="33"/>
    </row>
    <row r="226" spans="1:7" ht="50.25" customHeight="1" hidden="1" thickBot="1">
      <c r="A226" s="34" t="s">
        <v>69</v>
      </c>
      <c r="B226" s="34"/>
      <c r="C226" s="36" t="s">
        <v>70</v>
      </c>
      <c r="D226" s="51" t="s">
        <v>47</v>
      </c>
      <c r="E226" s="20">
        <f t="shared" si="8"/>
        <v>-200</v>
      </c>
      <c r="F226" s="20">
        <f aca="true" t="shared" si="9" ref="F226:F261">E226*1.2</f>
        <v>-240</v>
      </c>
      <c r="G226" s="33"/>
    </row>
    <row r="227" spans="1:7" ht="49.5" customHeight="1" hidden="1" thickBot="1">
      <c r="A227" s="34" t="s">
        <v>71</v>
      </c>
      <c r="B227" s="34"/>
      <c r="C227" s="36" t="s">
        <v>70</v>
      </c>
      <c r="D227" s="51" t="s">
        <v>47</v>
      </c>
      <c r="E227" s="20">
        <f t="shared" si="8"/>
        <v>-200</v>
      </c>
      <c r="F227" s="20">
        <f t="shared" si="9"/>
        <v>-240</v>
      </c>
      <c r="G227" s="33"/>
    </row>
    <row r="228" spans="1:7" ht="51.75" customHeight="1" hidden="1" thickBot="1">
      <c r="A228" s="34" t="s">
        <v>72</v>
      </c>
      <c r="B228" s="34"/>
      <c r="C228" s="36" t="s">
        <v>70</v>
      </c>
      <c r="D228" s="51" t="s">
        <v>47</v>
      </c>
      <c r="E228" s="20">
        <f t="shared" si="8"/>
        <v>-200</v>
      </c>
      <c r="F228" s="20">
        <f t="shared" si="9"/>
        <v>-240</v>
      </c>
      <c r="G228" s="33"/>
    </row>
    <row r="229" spans="1:23" s="28" customFormat="1" ht="15" customHeight="1">
      <c r="A229" s="108" t="s">
        <v>66</v>
      </c>
      <c r="B229" s="108"/>
      <c r="C229" s="108"/>
      <c r="D229" s="108"/>
      <c r="E229" s="121"/>
      <c r="F229" s="108"/>
      <c r="G229" s="33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5" customHeight="1">
      <c r="A230" s="38" t="s">
        <v>49</v>
      </c>
      <c r="B230" s="144"/>
      <c r="C230" s="147" t="s">
        <v>45</v>
      </c>
      <c r="D230" s="51" t="s">
        <v>48</v>
      </c>
      <c r="E230" s="20">
        <f t="shared" si="8"/>
        <v>3565</v>
      </c>
      <c r="F230" s="20">
        <f t="shared" si="9"/>
        <v>4278</v>
      </c>
      <c r="G230" s="19">
        <v>4518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5" customHeight="1">
      <c r="A231" s="25"/>
      <c r="B231" s="145"/>
      <c r="C231" s="148"/>
      <c r="D231" s="51" t="s">
        <v>18</v>
      </c>
      <c r="E231" s="20">
        <f t="shared" si="8"/>
        <v>6995</v>
      </c>
      <c r="F231" s="20">
        <f t="shared" si="9"/>
        <v>8394</v>
      </c>
      <c r="G231" s="19">
        <v>8634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7" ht="15">
      <c r="A232" s="22"/>
      <c r="B232" s="145"/>
      <c r="C232" s="148"/>
      <c r="D232" s="51" t="s">
        <v>19</v>
      </c>
      <c r="E232" s="20">
        <f t="shared" si="8"/>
        <v>7710</v>
      </c>
      <c r="F232" s="20">
        <f t="shared" si="9"/>
        <v>9252</v>
      </c>
      <c r="G232" s="19">
        <v>9492</v>
      </c>
    </row>
    <row r="233" spans="1:7" ht="15">
      <c r="A233" s="22"/>
      <c r="B233" s="145"/>
      <c r="C233" s="148"/>
      <c r="D233" s="51" t="s">
        <v>20</v>
      </c>
      <c r="E233" s="20">
        <f t="shared" si="8"/>
        <v>7800</v>
      </c>
      <c r="F233" s="20">
        <f t="shared" si="9"/>
        <v>9360</v>
      </c>
      <c r="G233" s="19">
        <v>9600</v>
      </c>
    </row>
    <row r="234" spans="1:7" ht="15">
      <c r="A234" s="39" t="s">
        <v>102</v>
      </c>
      <c r="B234" s="145"/>
      <c r="C234" s="148"/>
      <c r="D234" s="51" t="s">
        <v>48</v>
      </c>
      <c r="E234" s="20">
        <f t="shared" si="8"/>
        <v>820</v>
      </c>
      <c r="F234" s="20">
        <f t="shared" si="9"/>
        <v>984</v>
      </c>
      <c r="G234" s="19">
        <v>1224</v>
      </c>
    </row>
    <row r="235" spans="1:7" ht="15" customHeight="1">
      <c r="A235" s="22"/>
      <c r="B235" s="145"/>
      <c r="C235" s="148"/>
      <c r="D235" s="51" t="s">
        <v>18</v>
      </c>
      <c r="E235" s="20">
        <f t="shared" si="8"/>
        <v>1540</v>
      </c>
      <c r="F235" s="20">
        <f t="shared" si="9"/>
        <v>1848</v>
      </c>
      <c r="G235" s="19">
        <v>2088</v>
      </c>
    </row>
    <row r="236" spans="1:7" ht="15" customHeight="1">
      <c r="A236" s="22"/>
      <c r="B236" s="145"/>
      <c r="C236" s="148"/>
      <c r="D236" s="51" t="s">
        <v>19</v>
      </c>
      <c r="E236" s="20">
        <f t="shared" si="8"/>
        <v>2205</v>
      </c>
      <c r="F236" s="20">
        <f t="shared" si="9"/>
        <v>2646</v>
      </c>
      <c r="G236" s="19">
        <v>2886</v>
      </c>
    </row>
    <row r="237" spans="1:7" ht="15">
      <c r="A237" s="22"/>
      <c r="B237" s="145"/>
      <c r="C237" s="148"/>
      <c r="D237" s="51" t="s">
        <v>20</v>
      </c>
      <c r="E237" s="20">
        <f t="shared" si="8"/>
        <v>2375</v>
      </c>
      <c r="F237" s="20">
        <f t="shared" si="9"/>
        <v>2850</v>
      </c>
      <c r="G237" s="19">
        <v>3090</v>
      </c>
    </row>
    <row r="238" spans="1:7" ht="15">
      <c r="A238" s="39" t="s">
        <v>155</v>
      </c>
      <c r="B238" s="145"/>
      <c r="C238" s="148"/>
      <c r="D238" s="51" t="s">
        <v>48</v>
      </c>
      <c r="E238" s="20">
        <f t="shared" si="8"/>
        <v>735</v>
      </c>
      <c r="F238" s="20">
        <f>E238*1.2</f>
        <v>882</v>
      </c>
      <c r="G238" s="19">
        <v>1122</v>
      </c>
    </row>
    <row r="239" spans="1:7" ht="15" customHeight="1">
      <c r="A239" s="22"/>
      <c r="B239" s="145"/>
      <c r="C239" s="148"/>
      <c r="D239" s="51" t="s">
        <v>18</v>
      </c>
      <c r="E239" s="20">
        <f t="shared" si="8"/>
        <v>800</v>
      </c>
      <c r="F239" s="20">
        <f>E239*1.2</f>
        <v>960</v>
      </c>
      <c r="G239" s="19">
        <v>1200</v>
      </c>
    </row>
    <row r="240" spans="1:7" ht="15" customHeight="1">
      <c r="A240" s="22"/>
      <c r="B240" s="145"/>
      <c r="C240" s="148"/>
      <c r="D240" s="51" t="s">
        <v>19</v>
      </c>
      <c r="E240" s="20">
        <f t="shared" si="8"/>
        <v>970</v>
      </c>
      <c r="F240" s="20">
        <f>E240*1.2</f>
        <v>1164</v>
      </c>
      <c r="G240" s="19">
        <v>1404</v>
      </c>
    </row>
    <row r="241" spans="1:7" ht="15">
      <c r="A241" s="22"/>
      <c r="B241" s="145"/>
      <c r="C241" s="148"/>
      <c r="D241" s="51" t="s">
        <v>20</v>
      </c>
      <c r="E241" s="20">
        <f t="shared" si="8"/>
        <v>1100</v>
      </c>
      <c r="F241" s="20">
        <f>E241*1.2</f>
        <v>1320</v>
      </c>
      <c r="G241" s="19">
        <v>1560</v>
      </c>
    </row>
    <row r="242" spans="1:7" ht="15">
      <c r="A242" s="39" t="s">
        <v>67</v>
      </c>
      <c r="B242" s="145"/>
      <c r="C242" s="148"/>
      <c r="D242" s="51" t="s">
        <v>48</v>
      </c>
      <c r="E242" s="20">
        <f t="shared" si="8"/>
        <v>550</v>
      </c>
      <c r="F242" s="20">
        <f t="shared" si="9"/>
        <v>660</v>
      </c>
      <c r="G242" s="19">
        <v>900</v>
      </c>
    </row>
    <row r="243" spans="1:7" ht="15">
      <c r="A243" s="22"/>
      <c r="B243" s="145"/>
      <c r="C243" s="148"/>
      <c r="D243" s="51" t="s">
        <v>18</v>
      </c>
      <c r="E243" s="20">
        <f t="shared" si="8"/>
        <v>590</v>
      </c>
      <c r="F243" s="20">
        <f t="shared" si="9"/>
        <v>708</v>
      </c>
      <c r="G243" s="19">
        <v>948</v>
      </c>
    </row>
    <row r="244" spans="1:7" ht="15">
      <c r="A244" s="22"/>
      <c r="B244" s="145"/>
      <c r="C244" s="148"/>
      <c r="D244" s="51" t="s">
        <v>19</v>
      </c>
      <c r="E244" s="20">
        <f t="shared" si="8"/>
        <v>620</v>
      </c>
      <c r="F244" s="20">
        <f t="shared" si="9"/>
        <v>744</v>
      </c>
      <c r="G244" s="19">
        <v>984</v>
      </c>
    </row>
    <row r="245" spans="1:7" ht="15">
      <c r="A245" s="39" t="s">
        <v>99</v>
      </c>
      <c r="B245" s="145"/>
      <c r="C245" s="148"/>
      <c r="D245" s="51" t="s">
        <v>24</v>
      </c>
      <c r="E245" s="20">
        <f t="shared" si="8"/>
        <v>475</v>
      </c>
      <c r="F245" s="20">
        <f t="shared" si="9"/>
        <v>570</v>
      </c>
      <c r="G245" s="19">
        <v>810</v>
      </c>
    </row>
    <row r="246" spans="1:7" ht="15">
      <c r="A246" s="22"/>
      <c r="B246" s="145"/>
      <c r="C246" s="148"/>
      <c r="D246" s="51" t="s">
        <v>25</v>
      </c>
      <c r="E246" s="20">
        <f t="shared" si="8"/>
        <v>585</v>
      </c>
      <c r="F246" s="20">
        <f t="shared" si="9"/>
        <v>702</v>
      </c>
      <c r="G246" s="19">
        <v>942</v>
      </c>
    </row>
    <row r="247" spans="1:7" ht="17.25" customHeight="1">
      <c r="A247" s="22"/>
      <c r="B247" s="145"/>
      <c r="C247" s="148"/>
      <c r="D247" s="51" t="s">
        <v>39</v>
      </c>
      <c r="E247" s="20">
        <f t="shared" si="8"/>
        <v>925</v>
      </c>
      <c r="F247" s="20">
        <f t="shared" si="9"/>
        <v>1110</v>
      </c>
      <c r="G247" s="19">
        <v>1350</v>
      </c>
    </row>
    <row r="248" spans="1:7" ht="17.25" customHeight="1">
      <c r="A248" s="39" t="s">
        <v>100</v>
      </c>
      <c r="B248" s="145"/>
      <c r="C248" s="148"/>
      <c r="D248" s="51" t="s">
        <v>24</v>
      </c>
      <c r="E248" s="20">
        <f t="shared" si="8"/>
        <v>660</v>
      </c>
      <c r="F248" s="20">
        <f t="shared" si="9"/>
        <v>792</v>
      </c>
      <c r="G248" s="19">
        <v>1032</v>
      </c>
    </row>
    <row r="249" spans="1:7" ht="17.25" customHeight="1">
      <c r="A249" s="22"/>
      <c r="B249" s="145"/>
      <c r="C249" s="148"/>
      <c r="D249" s="51" t="s">
        <v>25</v>
      </c>
      <c r="E249" s="20">
        <f t="shared" si="8"/>
        <v>725</v>
      </c>
      <c r="F249" s="20">
        <f t="shared" si="9"/>
        <v>870</v>
      </c>
      <c r="G249" s="19">
        <v>1110</v>
      </c>
    </row>
    <row r="250" spans="1:7" ht="15" customHeight="1">
      <c r="A250" s="15"/>
      <c r="B250" s="145"/>
      <c r="C250" s="148"/>
      <c r="D250" s="51" t="s">
        <v>39</v>
      </c>
      <c r="E250" s="20">
        <f t="shared" si="8"/>
        <v>1100</v>
      </c>
      <c r="F250" s="20">
        <f t="shared" si="9"/>
        <v>1320</v>
      </c>
      <c r="G250" s="19">
        <v>1560</v>
      </c>
    </row>
    <row r="251" spans="1:7" ht="15" customHeight="1">
      <c r="A251" s="21" t="s">
        <v>101</v>
      </c>
      <c r="B251" s="145"/>
      <c r="C251" s="148"/>
      <c r="D251" s="51" t="s">
        <v>24</v>
      </c>
      <c r="E251" s="20">
        <f t="shared" si="8"/>
        <v>465</v>
      </c>
      <c r="F251" s="20">
        <f t="shared" si="9"/>
        <v>558</v>
      </c>
      <c r="G251" s="19">
        <v>798</v>
      </c>
    </row>
    <row r="252" spans="1:7" ht="15" customHeight="1">
      <c r="A252" s="15"/>
      <c r="B252" s="145"/>
      <c r="C252" s="148"/>
      <c r="D252" s="51" t="s">
        <v>25</v>
      </c>
      <c r="E252" s="20">
        <f t="shared" si="8"/>
        <v>525</v>
      </c>
      <c r="F252" s="20">
        <f t="shared" si="9"/>
        <v>630</v>
      </c>
      <c r="G252" s="19">
        <v>870</v>
      </c>
    </row>
    <row r="253" spans="1:7" ht="15" customHeight="1">
      <c r="A253" s="15"/>
      <c r="B253" s="146"/>
      <c r="C253" s="149"/>
      <c r="D253" s="51" t="s">
        <v>39</v>
      </c>
      <c r="E253" s="20">
        <f t="shared" si="8"/>
        <v>565</v>
      </c>
      <c r="F253" s="20">
        <f t="shared" si="9"/>
        <v>678</v>
      </c>
      <c r="G253" s="19">
        <v>918</v>
      </c>
    </row>
    <row r="254" spans="1:7" ht="15">
      <c r="A254" s="40" t="s">
        <v>83</v>
      </c>
      <c r="B254" s="15"/>
      <c r="C254" s="15"/>
      <c r="D254" s="70"/>
      <c r="E254" s="20"/>
      <c r="F254" s="20"/>
      <c r="G254" s="19"/>
    </row>
    <row r="255" spans="1:7" ht="14.25" customHeight="1">
      <c r="A255" s="15" t="s">
        <v>85</v>
      </c>
      <c r="B255" s="150"/>
      <c r="C255" s="151" t="s">
        <v>59</v>
      </c>
      <c r="D255" s="136" t="s">
        <v>50</v>
      </c>
      <c r="E255" s="20">
        <v>350</v>
      </c>
      <c r="F255" s="20">
        <f t="shared" si="9"/>
        <v>420</v>
      </c>
      <c r="G255" s="19">
        <v>738</v>
      </c>
    </row>
    <row r="256" spans="1:7" ht="15">
      <c r="A256" s="41" t="s">
        <v>80</v>
      </c>
      <c r="B256" s="150"/>
      <c r="C256" s="151"/>
      <c r="D256" s="137"/>
      <c r="E256" s="20">
        <v>320</v>
      </c>
      <c r="F256" s="20">
        <f t="shared" si="9"/>
        <v>384</v>
      </c>
      <c r="G256" s="19">
        <v>606</v>
      </c>
    </row>
    <row r="257" spans="1:7" ht="15">
      <c r="A257" s="41" t="s">
        <v>79</v>
      </c>
      <c r="B257" s="15"/>
      <c r="C257" s="5"/>
      <c r="D257" s="138"/>
      <c r="E257" s="20">
        <v>320</v>
      </c>
      <c r="F257" s="20">
        <f t="shared" si="9"/>
        <v>384</v>
      </c>
      <c r="G257" s="19">
        <v>606</v>
      </c>
    </row>
    <row r="258" spans="1:7" ht="45">
      <c r="A258" s="23" t="s">
        <v>84</v>
      </c>
      <c r="B258" s="70"/>
      <c r="C258" s="24"/>
      <c r="D258" s="24"/>
      <c r="E258" s="20"/>
      <c r="F258" s="20"/>
      <c r="G258" s="19"/>
    </row>
    <row r="259" spans="1:7" ht="15">
      <c r="A259" s="15" t="s">
        <v>85</v>
      </c>
      <c r="B259" s="15"/>
      <c r="C259" s="135" t="s">
        <v>59</v>
      </c>
      <c r="D259" s="136" t="s">
        <v>50</v>
      </c>
      <c r="E259" s="20">
        <v>520</v>
      </c>
      <c r="F259" s="20">
        <f t="shared" si="9"/>
        <v>624</v>
      </c>
      <c r="G259" s="19">
        <v>786</v>
      </c>
    </row>
    <row r="260" spans="1:7" ht="15">
      <c r="A260" s="41" t="s">
        <v>80</v>
      </c>
      <c r="B260" s="15"/>
      <c r="C260" s="135"/>
      <c r="D260" s="137"/>
      <c r="E260" s="20">
        <v>420</v>
      </c>
      <c r="F260" s="20">
        <f t="shared" si="9"/>
        <v>504</v>
      </c>
      <c r="G260" s="19">
        <v>618</v>
      </c>
    </row>
    <row r="261" spans="1:7" ht="15">
      <c r="A261" s="41" t="s">
        <v>151</v>
      </c>
      <c r="B261" s="15"/>
      <c r="C261" s="45"/>
      <c r="D261" s="138"/>
      <c r="E261" s="20">
        <v>420</v>
      </c>
      <c r="F261" s="20">
        <f t="shared" si="9"/>
        <v>504</v>
      </c>
      <c r="G261" s="19">
        <v>618</v>
      </c>
    </row>
    <row r="262" spans="1:7" ht="15.75" hidden="1">
      <c r="A262" s="42" t="s">
        <v>110</v>
      </c>
      <c r="B262" s="42"/>
      <c r="C262" s="43"/>
      <c r="D262" s="54"/>
      <c r="E262" s="20">
        <f>(G262/1.2)-150</f>
        <v>-30</v>
      </c>
      <c r="F262" s="14"/>
      <c r="G262" s="19">
        <v>144</v>
      </c>
    </row>
    <row r="263" spans="1:7" ht="15" hidden="1">
      <c r="A263" s="27" t="s">
        <v>109</v>
      </c>
      <c r="B263" s="27"/>
      <c r="C263" s="27"/>
      <c r="D263" s="55"/>
      <c r="E263" s="20">
        <f>(G263/1.2)-150</f>
        <v>-30</v>
      </c>
      <c r="F263" s="14"/>
      <c r="G263" s="19">
        <v>144</v>
      </c>
    </row>
    <row r="264" spans="1:7" ht="37.5" customHeight="1">
      <c r="A264" s="139" t="s">
        <v>57</v>
      </c>
      <c r="B264" s="139"/>
      <c r="C264" s="139"/>
      <c r="D264" s="139"/>
      <c r="E264" s="14"/>
      <c r="F264" s="14"/>
      <c r="G264" s="19"/>
    </row>
    <row r="265" spans="1:7" ht="15">
      <c r="A265" s="44" t="s">
        <v>73</v>
      </c>
      <c r="B265" s="13"/>
      <c r="C265" s="43"/>
      <c r="D265" s="54"/>
      <c r="E265" s="14"/>
      <c r="F265" s="14"/>
      <c r="G265" s="19">
        <v>1200</v>
      </c>
    </row>
    <row r="266" spans="1:7" ht="15">
      <c r="A266" s="13"/>
      <c r="B266" s="13"/>
      <c r="C266" s="43"/>
      <c r="D266" s="54"/>
      <c r="E266" s="14"/>
      <c r="F266" s="14"/>
      <c r="G266" s="19">
        <v>1500</v>
      </c>
    </row>
    <row r="267" ht="15">
      <c r="G267" s="14"/>
    </row>
    <row r="268" ht="15">
      <c r="G268" s="14"/>
    </row>
    <row r="269" ht="15">
      <c r="G269" s="14"/>
    </row>
    <row r="270" ht="15">
      <c r="G270" s="14"/>
    </row>
    <row r="271" ht="15">
      <c r="G271" s="14"/>
    </row>
  </sheetData>
  <sheetProtection/>
  <mergeCells count="157">
    <mergeCell ref="A69:A72"/>
    <mergeCell ref="B69:B72"/>
    <mergeCell ref="C69:C80"/>
    <mergeCell ref="A73:A76"/>
    <mergeCell ref="B73:B76"/>
    <mergeCell ref="A77:A80"/>
    <mergeCell ref="B77:B80"/>
    <mergeCell ref="A135:A136"/>
    <mergeCell ref="A137:A140"/>
    <mergeCell ref="B137:B140"/>
    <mergeCell ref="A9:A11"/>
    <mergeCell ref="C9:C20"/>
    <mergeCell ref="A12:A14"/>
    <mergeCell ref="A15:A17"/>
    <mergeCell ref="A18:A20"/>
    <mergeCell ref="B29:B32"/>
    <mergeCell ref="A33:A36"/>
    <mergeCell ref="C1:E1"/>
    <mergeCell ref="C2:E2"/>
    <mergeCell ref="C3:D3"/>
    <mergeCell ref="A4:D4"/>
    <mergeCell ref="A21:A24"/>
    <mergeCell ref="B21:B24"/>
    <mergeCell ref="C21:C32"/>
    <mergeCell ref="A25:A28"/>
    <mergeCell ref="B25:B28"/>
    <mergeCell ref="A29:A32"/>
    <mergeCell ref="B33:B36"/>
    <mergeCell ref="C33:C44"/>
    <mergeCell ref="A37:A40"/>
    <mergeCell ref="B37:B40"/>
    <mergeCell ref="A41:A44"/>
    <mergeCell ref="B41:B44"/>
    <mergeCell ref="A45:A48"/>
    <mergeCell ref="B45:B48"/>
    <mergeCell ref="C45:C56"/>
    <mergeCell ref="A49:A52"/>
    <mergeCell ref="B49:B52"/>
    <mergeCell ref="A53:A56"/>
    <mergeCell ref="B53:B56"/>
    <mergeCell ref="A57:A60"/>
    <mergeCell ref="B57:B60"/>
    <mergeCell ref="C57:C68"/>
    <mergeCell ref="A61:A64"/>
    <mergeCell ref="B61:B64"/>
    <mergeCell ref="A65:A68"/>
    <mergeCell ref="B65:B68"/>
    <mergeCell ref="A81:A84"/>
    <mergeCell ref="B81:B84"/>
    <mergeCell ref="C81:C92"/>
    <mergeCell ref="A85:A88"/>
    <mergeCell ref="B85:B88"/>
    <mergeCell ref="A89:A92"/>
    <mergeCell ref="B89:B92"/>
    <mergeCell ref="C105:C110"/>
    <mergeCell ref="A107:A108"/>
    <mergeCell ref="B107:B108"/>
    <mergeCell ref="A109:A110"/>
    <mergeCell ref="B109:B110"/>
    <mergeCell ref="A99:A100"/>
    <mergeCell ref="B99:B100"/>
    <mergeCell ref="C99:C104"/>
    <mergeCell ref="A101:A102"/>
    <mergeCell ref="B101:B102"/>
    <mergeCell ref="A121:A124"/>
    <mergeCell ref="B121:B124"/>
    <mergeCell ref="A111:A112"/>
    <mergeCell ref="B111:B112"/>
    <mergeCell ref="C111:C116"/>
    <mergeCell ref="A113:A114"/>
    <mergeCell ref="B113:B114"/>
    <mergeCell ref="A115:A116"/>
    <mergeCell ref="B115:B116"/>
    <mergeCell ref="C185:C194"/>
    <mergeCell ref="A190:A194"/>
    <mergeCell ref="B190:B194"/>
    <mergeCell ref="A161:A164"/>
    <mergeCell ref="B161:B164"/>
    <mergeCell ref="C137:C148"/>
    <mergeCell ref="A141:A144"/>
    <mergeCell ref="B141:B144"/>
    <mergeCell ref="A145:A148"/>
    <mergeCell ref="B145:B148"/>
    <mergeCell ref="A5:E5"/>
    <mergeCell ref="A6:E6"/>
    <mergeCell ref="A7:E7"/>
    <mergeCell ref="A93:A94"/>
    <mergeCell ref="B93:B94"/>
    <mergeCell ref="C93:C98"/>
    <mergeCell ref="A95:A96"/>
    <mergeCell ref="B95:B96"/>
    <mergeCell ref="A97:A98"/>
    <mergeCell ref="B97:B98"/>
    <mergeCell ref="A103:A104"/>
    <mergeCell ref="B103:B104"/>
    <mergeCell ref="A117:A120"/>
    <mergeCell ref="B117:B120"/>
    <mergeCell ref="A105:A106"/>
    <mergeCell ref="B105:B106"/>
    <mergeCell ref="A125:A128"/>
    <mergeCell ref="B125:B128"/>
    <mergeCell ref="A129:A130"/>
    <mergeCell ref="B129:B130"/>
    <mergeCell ref="C129:C134"/>
    <mergeCell ref="A131:A132"/>
    <mergeCell ref="B131:B132"/>
    <mergeCell ref="A133:A134"/>
    <mergeCell ref="B133:B134"/>
    <mergeCell ref="C117:C128"/>
    <mergeCell ref="A149:A152"/>
    <mergeCell ref="B149:B152"/>
    <mergeCell ref="C149:C160"/>
    <mergeCell ref="A153:A156"/>
    <mergeCell ref="B153:B156"/>
    <mergeCell ref="A157:A160"/>
    <mergeCell ref="B157:B160"/>
    <mergeCell ref="C161:C172"/>
    <mergeCell ref="A165:A168"/>
    <mergeCell ref="B165:B168"/>
    <mergeCell ref="A169:A172"/>
    <mergeCell ref="B169:B172"/>
    <mergeCell ref="A173:A176"/>
    <mergeCell ref="B173:B176"/>
    <mergeCell ref="A177:A180"/>
    <mergeCell ref="B177:B180"/>
    <mergeCell ref="A181:A184"/>
    <mergeCell ref="B181:B184"/>
    <mergeCell ref="A185:A189"/>
    <mergeCell ref="B185:B189"/>
    <mergeCell ref="B195:B199"/>
    <mergeCell ref="C195:C204"/>
    <mergeCell ref="A200:A204"/>
    <mergeCell ref="B200:B204"/>
    <mergeCell ref="A205:A206"/>
    <mergeCell ref="B205:B206"/>
    <mergeCell ref="C205:C206"/>
    <mergeCell ref="A195:A199"/>
    <mergeCell ref="D255:D257"/>
    <mergeCell ref="B207:B208"/>
    <mergeCell ref="C207:C208"/>
    <mergeCell ref="A209:A210"/>
    <mergeCell ref="B209:B210"/>
    <mergeCell ref="C209:C210"/>
    <mergeCell ref="A211:A212"/>
    <mergeCell ref="B211:B212"/>
    <mergeCell ref="C211:C212"/>
    <mergeCell ref="A207:A208"/>
    <mergeCell ref="C259:C260"/>
    <mergeCell ref="D259:D261"/>
    <mergeCell ref="A264:D264"/>
    <mergeCell ref="B216:B220"/>
    <mergeCell ref="C216:C220"/>
    <mergeCell ref="D216:D220"/>
    <mergeCell ref="B230:B253"/>
    <mergeCell ref="C230:C253"/>
    <mergeCell ref="B255:B256"/>
    <mergeCell ref="C255:C256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scale="95" r:id="rId1"/>
  <rowBreaks count="1" manualBreakCount="1">
    <brk id="2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1"/>
  <sheetViews>
    <sheetView tabSelected="1" zoomScalePageLayoutView="0" workbookViewId="0" topLeftCell="A2">
      <selection activeCell="H83" sqref="H83"/>
    </sheetView>
  </sheetViews>
  <sheetFormatPr defaultColWidth="9.00390625" defaultRowHeight="12.75"/>
  <cols>
    <col min="1" max="1" width="38.875" style="3" customWidth="1"/>
    <col min="2" max="2" width="5.375" style="3" customWidth="1"/>
    <col min="3" max="3" width="7.125" style="6" customWidth="1"/>
    <col min="4" max="4" width="8.375" style="56" customWidth="1"/>
    <col min="5" max="5" width="16.875" style="73" hidden="1" customWidth="1"/>
    <col min="6" max="6" width="13.75390625" style="73" hidden="1" customWidth="1"/>
    <col min="7" max="7" width="10.875" style="8" customWidth="1"/>
    <col min="8" max="8" width="10.375" style="8" customWidth="1"/>
    <col min="9" max="10" width="9.00390625" style="8" customWidth="1"/>
    <col min="11" max="12" width="10.875" style="8" customWidth="1"/>
    <col min="13" max="14" width="10.875" style="3" customWidth="1"/>
    <col min="15" max="15" width="9.125" style="3" customWidth="1"/>
    <col min="16" max="16384" width="9.125" style="3" customWidth="1"/>
  </cols>
  <sheetData>
    <row r="1" spans="1:8" ht="16.5" hidden="1">
      <c r="A1" s="168"/>
      <c r="B1" s="168"/>
      <c r="C1" s="168"/>
      <c r="D1" s="168"/>
      <c r="E1" s="168"/>
      <c r="F1" s="168"/>
      <c r="G1" s="168"/>
      <c r="H1" s="168"/>
    </row>
    <row r="2" spans="3:8" s="1" customFormat="1" ht="15" customHeight="1">
      <c r="C2" s="161" t="s">
        <v>161</v>
      </c>
      <c r="D2" s="161"/>
      <c r="E2" s="161"/>
      <c r="F2" s="161"/>
      <c r="G2" s="161"/>
      <c r="H2" s="161"/>
    </row>
    <row r="3" spans="3:8" s="1" customFormat="1" ht="12.75" customHeight="1">
      <c r="C3" s="161" t="s">
        <v>162</v>
      </c>
      <c r="D3" s="161"/>
      <c r="E3" s="161"/>
      <c r="F3" s="161"/>
      <c r="G3" s="161"/>
      <c r="H3" s="161"/>
    </row>
    <row r="4" spans="3:8" s="1" customFormat="1" ht="12.75" customHeight="1">
      <c r="C4" s="162"/>
      <c r="D4" s="162"/>
      <c r="E4" s="9"/>
      <c r="F4" s="9"/>
      <c r="G4" s="9"/>
      <c r="H4" s="9"/>
    </row>
    <row r="5" spans="1:8" s="1" customFormat="1" ht="15" hidden="1">
      <c r="A5" s="163"/>
      <c r="B5" s="163"/>
      <c r="C5" s="163"/>
      <c r="D5" s="163"/>
      <c r="E5" s="9"/>
      <c r="F5" s="9"/>
      <c r="G5" s="9"/>
      <c r="H5" s="9"/>
    </row>
    <row r="6" spans="1:8" s="2" customFormat="1" ht="15.75" customHeight="1">
      <c r="A6" s="157" t="s">
        <v>74</v>
      </c>
      <c r="B6" s="157"/>
      <c r="C6" s="157"/>
      <c r="D6" s="157"/>
      <c r="E6" s="157"/>
      <c r="F6" s="157"/>
      <c r="G6" s="157"/>
      <c r="H6" s="157"/>
    </row>
    <row r="7" spans="1:8" s="2" customFormat="1" ht="14.25" customHeight="1">
      <c r="A7" s="158" t="s">
        <v>160</v>
      </c>
      <c r="B7" s="158"/>
      <c r="C7" s="158"/>
      <c r="D7" s="158"/>
      <c r="E7" s="158"/>
      <c r="F7" s="158"/>
      <c r="G7" s="158"/>
      <c r="H7" s="158"/>
    </row>
    <row r="8" spans="1:12" ht="18.75" customHeight="1" hidden="1">
      <c r="A8" s="74" t="s">
        <v>111</v>
      </c>
      <c r="B8" s="75"/>
      <c r="C8" s="75"/>
      <c r="D8" s="75"/>
      <c r="E8" s="75"/>
      <c r="F8" s="75"/>
      <c r="G8" s="75"/>
      <c r="H8" s="75"/>
      <c r="K8" s="10"/>
      <c r="L8" s="10"/>
    </row>
    <row r="9" spans="1:12" ht="18.75" customHeight="1" hidden="1">
      <c r="A9" s="76"/>
      <c r="B9" s="77"/>
      <c r="C9" s="77"/>
      <c r="D9" s="77"/>
      <c r="E9" s="77"/>
      <c r="F9" s="77"/>
      <c r="G9" s="77"/>
      <c r="H9" s="77"/>
      <c r="K9" s="10"/>
      <c r="L9" s="10"/>
    </row>
    <row r="10" spans="1:12" ht="18.75" customHeight="1" hidden="1">
      <c r="A10" s="78" t="s">
        <v>112</v>
      </c>
      <c r="B10" s="77"/>
      <c r="C10" s="77"/>
      <c r="D10" s="77"/>
      <c r="E10" s="77"/>
      <c r="F10" s="77"/>
      <c r="G10" s="77"/>
      <c r="H10" s="77"/>
      <c r="K10" s="10"/>
      <c r="L10" s="10"/>
    </row>
    <row r="11" spans="1:14" s="4" customFormat="1" ht="38.25" customHeight="1" hidden="1">
      <c r="A11" s="29" t="s">
        <v>0</v>
      </c>
      <c r="B11" s="29" t="s">
        <v>1</v>
      </c>
      <c r="C11" s="29" t="s">
        <v>5</v>
      </c>
      <c r="D11" s="52" t="s">
        <v>51</v>
      </c>
      <c r="E11" s="30" t="s">
        <v>113</v>
      </c>
      <c r="F11" s="30" t="s">
        <v>114</v>
      </c>
      <c r="G11" s="30" t="s">
        <v>77</v>
      </c>
      <c r="H11" s="30" t="s">
        <v>76</v>
      </c>
      <c r="I11" s="31" t="s">
        <v>115</v>
      </c>
      <c r="J11" s="31" t="s">
        <v>116</v>
      </c>
      <c r="K11" s="79" t="s">
        <v>117</v>
      </c>
      <c r="L11" s="79" t="s">
        <v>118</v>
      </c>
      <c r="M11" s="30" t="s">
        <v>119</v>
      </c>
      <c r="N11" s="47" t="s">
        <v>120</v>
      </c>
    </row>
    <row r="12" spans="1:14" ht="14.25" customHeight="1" hidden="1">
      <c r="A12" s="80" t="s">
        <v>121</v>
      </c>
      <c r="B12" s="34"/>
      <c r="C12" s="164" t="s">
        <v>60</v>
      </c>
      <c r="D12" s="53" t="s">
        <v>40</v>
      </c>
      <c r="E12" s="81">
        <v>210</v>
      </c>
      <c r="F12" s="81">
        <v>224</v>
      </c>
      <c r="G12" s="20">
        <f>H12/1.2</f>
        <v>485</v>
      </c>
      <c r="H12" s="19">
        <v>582</v>
      </c>
      <c r="I12" s="7"/>
      <c r="J12" s="7"/>
      <c r="K12" s="7"/>
      <c r="L12" s="7"/>
      <c r="M12" s="19"/>
      <c r="N12" s="82"/>
    </row>
    <row r="13" spans="1:14" ht="16.5" customHeight="1" hidden="1">
      <c r="A13" s="80" t="s">
        <v>122</v>
      </c>
      <c r="B13" s="34"/>
      <c r="C13" s="165"/>
      <c r="D13" s="53" t="s">
        <v>40</v>
      </c>
      <c r="E13" s="81">
        <v>218</v>
      </c>
      <c r="F13" s="81">
        <v>230</v>
      </c>
      <c r="G13" s="20">
        <f aca="true" t="shared" si="0" ref="G13:G19">H13/1.2</f>
        <v>435</v>
      </c>
      <c r="H13" s="19">
        <v>522</v>
      </c>
      <c r="I13" s="7"/>
      <c r="J13" s="7"/>
      <c r="K13" s="7"/>
      <c r="L13" s="7"/>
      <c r="M13" s="19"/>
      <c r="N13" s="82"/>
    </row>
    <row r="14" spans="1:14" ht="17.25" customHeight="1" hidden="1">
      <c r="A14" s="80" t="s">
        <v>123</v>
      </c>
      <c r="B14" s="34"/>
      <c r="C14" s="165"/>
      <c r="D14" s="53" t="s">
        <v>40</v>
      </c>
      <c r="E14" s="81">
        <v>218</v>
      </c>
      <c r="F14" s="81">
        <v>230</v>
      </c>
      <c r="G14" s="20">
        <f t="shared" si="0"/>
        <v>435</v>
      </c>
      <c r="H14" s="19">
        <v>522</v>
      </c>
      <c r="I14" s="7"/>
      <c r="J14" s="7"/>
      <c r="K14" s="7"/>
      <c r="L14" s="7"/>
      <c r="M14" s="19"/>
      <c r="N14" s="82"/>
    </row>
    <row r="15" spans="1:14" ht="17.25" customHeight="1" hidden="1">
      <c r="A15" s="83" t="s">
        <v>124</v>
      </c>
      <c r="B15" s="169"/>
      <c r="C15" s="165"/>
      <c r="D15" s="142" t="s">
        <v>44</v>
      </c>
      <c r="E15" s="81">
        <v>410</v>
      </c>
      <c r="F15" s="81">
        <v>440</v>
      </c>
      <c r="G15" s="20">
        <f t="shared" si="0"/>
        <v>1300</v>
      </c>
      <c r="H15" s="19">
        <v>1560</v>
      </c>
      <c r="I15" s="7"/>
      <c r="J15" s="7"/>
      <c r="K15" s="7"/>
      <c r="L15" s="7"/>
      <c r="M15" s="19"/>
      <c r="N15" s="82"/>
    </row>
    <row r="16" spans="1:14" ht="15.75" customHeight="1" hidden="1">
      <c r="A16" s="83" t="s">
        <v>125</v>
      </c>
      <c r="B16" s="169"/>
      <c r="C16" s="165"/>
      <c r="D16" s="170"/>
      <c r="E16" s="81">
        <v>310</v>
      </c>
      <c r="F16" s="81">
        <v>360</v>
      </c>
      <c r="G16" s="20">
        <f t="shared" si="0"/>
        <v>870</v>
      </c>
      <c r="H16" s="19">
        <v>1044</v>
      </c>
      <c r="I16" s="7"/>
      <c r="J16" s="7"/>
      <c r="K16" s="7"/>
      <c r="L16" s="7"/>
      <c r="M16" s="19"/>
      <c r="N16" s="82"/>
    </row>
    <row r="17" spans="1:14" ht="15.75" customHeight="1" hidden="1">
      <c r="A17" s="83" t="s">
        <v>126</v>
      </c>
      <c r="B17" s="169"/>
      <c r="C17" s="165"/>
      <c r="D17" s="170"/>
      <c r="E17" s="81">
        <v>255</v>
      </c>
      <c r="F17" s="81">
        <v>235</v>
      </c>
      <c r="G17" s="20">
        <f t="shared" si="0"/>
        <v>535</v>
      </c>
      <c r="H17" s="19">
        <v>642</v>
      </c>
      <c r="I17" s="7"/>
      <c r="J17" s="7"/>
      <c r="K17" s="7"/>
      <c r="L17" s="7"/>
      <c r="M17" s="19"/>
      <c r="N17" s="82"/>
    </row>
    <row r="18" spans="1:14" ht="15.75" customHeight="1" hidden="1">
      <c r="A18" s="83" t="s">
        <v>127</v>
      </c>
      <c r="B18" s="169"/>
      <c r="C18" s="165"/>
      <c r="D18" s="170"/>
      <c r="E18" s="81">
        <v>270</v>
      </c>
      <c r="F18" s="81">
        <v>235</v>
      </c>
      <c r="G18" s="20">
        <f t="shared" si="0"/>
        <v>675</v>
      </c>
      <c r="H18" s="19">
        <v>810</v>
      </c>
      <c r="I18" s="7">
        <v>628</v>
      </c>
      <c r="J18" s="7"/>
      <c r="K18" s="7"/>
      <c r="L18" s="7"/>
      <c r="M18" s="19"/>
      <c r="N18" s="82"/>
    </row>
    <row r="19" spans="1:14" ht="15.75" customHeight="1" hidden="1">
      <c r="A19" s="84" t="s">
        <v>80</v>
      </c>
      <c r="B19" s="169"/>
      <c r="C19" s="165"/>
      <c r="D19" s="170"/>
      <c r="E19" s="81">
        <v>320</v>
      </c>
      <c r="F19" s="81">
        <v>320</v>
      </c>
      <c r="G19" s="20">
        <f t="shared" si="0"/>
        <v>833.3333333333334</v>
      </c>
      <c r="H19" s="19">
        <v>1000</v>
      </c>
      <c r="I19" s="7"/>
      <c r="J19" s="7"/>
      <c r="K19" s="7"/>
      <c r="L19" s="7"/>
      <c r="M19" s="19"/>
      <c r="N19" s="82"/>
    </row>
    <row r="20" spans="1:14" ht="15.75" customHeight="1" hidden="1">
      <c r="A20" s="85"/>
      <c r="B20" s="17"/>
      <c r="C20" s="165"/>
      <c r="D20" s="106"/>
      <c r="E20" s="81"/>
      <c r="F20" s="81"/>
      <c r="G20" s="20"/>
      <c r="H20" s="19"/>
      <c r="I20" s="7"/>
      <c r="J20" s="7"/>
      <c r="K20" s="7"/>
      <c r="L20" s="7"/>
      <c r="M20" s="19"/>
      <c r="N20" s="82"/>
    </row>
    <row r="21" spans="1:14" ht="15.75" customHeight="1" hidden="1">
      <c r="A21" s="80" t="s">
        <v>128</v>
      </c>
      <c r="B21" s="34"/>
      <c r="C21" s="165"/>
      <c r="D21" s="51" t="s">
        <v>47</v>
      </c>
      <c r="E21" s="81">
        <v>171</v>
      </c>
      <c r="F21" s="81">
        <v>190</v>
      </c>
      <c r="G21" s="20">
        <f>H21/1.2</f>
        <v>485</v>
      </c>
      <c r="H21" s="19">
        <v>582</v>
      </c>
      <c r="I21" s="7"/>
      <c r="J21" s="7"/>
      <c r="K21" s="7"/>
      <c r="L21" s="7"/>
      <c r="M21" s="19"/>
      <c r="N21" s="82"/>
    </row>
    <row r="22" spans="1:14" ht="15.75" customHeight="1" hidden="1">
      <c r="A22" s="80" t="s">
        <v>129</v>
      </c>
      <c r="B22" s="34"/>
      <c r="C22" s="165"/>
      <c r="D22" s="51" t="s">
        <v>47</v>
      </c>
      <c r="E22" s="81">
        <v>212</v>
      </c>
      <c r="F22" s="81">
        <v>220</v>
      </c>
      <c r="G22" s="20">
        <f>H22/1.2</f>
        <v>435</v>
      </c>
      <c r="H22" s="19">
        <v>522</v>
      </c>
      <c r="I22" s="7"/>
      <c r="J22" s="7"/>
      <c r="K22" s="7"/>
      <c r="L22" s="7"/>
      <c r="M22" s="19"/>
      <c r="N22" s="82"/>
    </row>
    <row r="23" spans="1:14" ht="18" customHeight="1" hidden="1">
      <c r="A23" s="83" t="s">
        <v>130</v>
      </c>
      <c r="B23" s="17"/>
      <c r="C23" s="165"/>
      <c r="D23" s="51" t="s">
        <v>47</v>
      </c>
      <c r="E23" s="81">
        <v>212</v>
      </c>
      <c r="F23" s="81">
        <v>220</v>
      </c>
      <c r="G23" s="20">
        <f>H23/1.2</f>
        <v>435</v>
      </c>
      <c r="H23" s="19">
        <v>522</v>
      </c>
      <c r="I23" s="7"/>
      <c r="J23" s="7"/>
      <c r="K23" s="7"/>
      <c r="L23" s="7"/>
      <c r="M23" s="19"/>
      <c r="N23" s="82"/>
    </row>
    <row r="24" spans="1:14" ht="54" customHeight="1" hidden="1">
      <c r="A24" s="17" t="s">
        <v>131</v>
      </c>
      <c r="B24" s="17"/>
      <c r="C24" s="165"/>
      <c r="D24" s="51" t="s">
        <v>46</v>
      </c>
      <c r="E24" s="81" t="e">
        <f>#REF!</f>
        <v>#REF!</v>
      </c>
      <c r="F24" s="81" t="e">
        <f>#REF!</f>
        <v>#REF!</v>
      </c>
      <c r="G24" s="33"/>
      <c r="H24" s="33"/>
      <c r="I24" s="7"/>
      <c r="J24" s="7"/>
      <c r="K24" s="7"/>
      <c r="L24" s="7"/>
      <c r="M24" s="33"/>
      <c r="N24" s="82"/>
    </row>
    <row r="25" spans="1:14" ht="50.25" customHeight="1" hidden="1">
      <c r="A25" s="34" t="s">
        <v>132</v>
      </c>
      <c r="B25" s="34"/>
      <c r="C25" s="165"/>
      <c r="D25" s="51" t="s">
        <v>47</v>
      </c>
      <c r="E25" s="81">
        <v>171</v>
      </c>
      <c r="F25" s="81">
        <v>190</v>
      </c>
      <c r="G25" s="33"/>
      <c r="H25" s="33"/>
      <c r="I25" s="7"/>
      <c r="J25" s="7"/>
      <c r="K25" s="7"/>
      <c r="L25" s="7"/>
      <c r="M25" s="33"/>
      <c r="N25" s="82"/>
    </row>
    <row r="26" spans="1:14" ht="49.5" customHeight="1" hidden="1">
      <c r="A26" s="34" t="s">
        <v>133</v>
      </c>
      <c r="B26" s="34"/>
      <c r="C26" s="165"/>
      <c r="D26" s="51" t="s">
        <v>47</v>
      </c>
      <c r="E26" s="81">
        <v>212</v>
      </c>
      <c r="F26" s="81">
        <v>220</v>
      </c>
      <c r="G26" s="33"/>
      <c r="H26" s="33"/>
      <c r="I26" s="7"/>
      <c r="J26" s="7"/>
      <c r="K26" s="7"/>
      <c r="L26" s="7"/>
      <c r="M26" s="33"/>
      <c r="N26" s="82"/>
    </row>
    <row r="27" spans="1:14" ht="51.75" customHeight="1" hidden="1">
      <c r="A27" s="34" t="s">
        <v>134</v>
      </c>
      <c r="B27" s="34"/>
      <c r="C27" s="165"/>
      <c r="D27" s="51" t="s">
        <v>47</v>
      </c>
      <c r="E27" s="81">
        <v>212</v>
      </c>
      <c r="F27" s="81">
        <v>220</v>
      </c>
      <c r="G27" s="33"/>
      <c r="H27" s="33"/>
      <c r="I27" s="7"/>
      <c r="J27" s="7"/>
      <c r="K27" s="7"/>
      <c r="L27" s="7"/>
      <c r="M27" s="33"/>
      <c r="N27" s="82"/>
    </row>
    <row r="28" spans="1:34" s="28" customFormat="1" ht="15" customHeight="1" hidden="1">
      <c r="A28" s="37" t="s">
        <v>66</v>
      </c>
      <c r="B28" s="37"/>
      <c r="C28" s="165"/>
      <c r="D28" s="37"/>
      <c r="E28" s="86"/>
      <c r="F28" s="86"/>
      <c r="G28" s="46"/>
      <c r="H28" s="46"/>
      <c r="I28" s="7"/>
      <c r="J28" s="7"/>
      <c r="K28" s="7"/>
      <c r="L28" s="7"/>
      <c r="M28" s="46"/>
      <c r="N28" s="8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5" customHeight="1" hidden="1">
      <c r="A29" s="87" t="s">
        <v>49</v>
      </c>
      <c r="B29" s="144"/>
      <c r="C29" s="165"/>
      <c r="D29" s="51" t="s">
        <v>48</v>
      </c>
      <c r="E29" s="81">
        <v>340</v>
      </c>
      <c r="F29" s="81">
        <v>335</v>
      </c>
      <c r="G29" s="20">
        <f aca="true" t="shared" si="1" ref="G29:G59">H29/1.2</f>
        <v>1275</v>
      </c>
      <c r="H29" s="19">
        <v>1530</v>
      </c>
      <c r="I29" s="7">
        <v>1349</v>
      </c>
      <c r="J29" s="7"/>
      <c r="K29" s="7"/>
      <c r="L29" s="7"/>
      <c r="M29" s="19"/>
      <c r="N29" s="8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" customHeight="1" hidden="1">
      <c r="A30" s="25"/>
      <c r="B30" s="145"/>
      <c r="C30" s="165"/>
      <c r="D30" s="51" t="s">
        <v>18</v>
      </c>
      <c r="E30" s="81">
        <v>497</v>
      </c>
      <c r="F30" s="81">
        <v>470</v>
      </c>
      <c r="G30" s="20">
        <f t="shared" si="1"/>
        <v>1890</v>
      </c>
      <c r="H30" s="19">
        <v>2268</v>
      </c>
      <c r="I30" s="7">
        <v>2036</v>
      </c>
      <c r="J30" s="7"/>
      <c r="K30" s="7"/>
      <c r="L30" s="7"/>
      <c r="M30" s="19"/>
      <c r="N30" s="8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14" ht="15.75" customHeight="1" hidden="1">
      <c r="A31" s="22"/>
      <c r="B31" s="145"/>
      <c r="C31" s="165"/>
      <c r="D31" s="51" t="s">
        <v>19</v>
      </c>
      <c r="E31" s="81">
        <v>663</v>
      </c>
      <c r="F31" s="81">
        <v>645</v>
      </c>
      <c r="G31" s="20">
        <f t="shared" si="1"/>
        <v>2490</v>
      </c>
      <c r="H31" s="19">
        <v>2988</v>
      </c>
      <c r="I31" s="7">
        <v>2981</v>
      </c>
      <c r="J31" s="7"/>
      <c r="K31" s="7"/>
      <c r="L31" s="7"/>
      <c r="M31" s="19"/>
      <c r="N31" s="82"/>
    </row>
    <row r="32" spans="1:14" ht="15.75" customHeight="1" hidden="1">
      <c r="A32" s="22"/>
      <c r="B32" s="145"/>
      <c r="C32" s="165"/>
      <c r="D32" s="51" t="s">
        <v>20</v>
      </c>
      <c r="E32" s="81">
        <v>440</v>
      </c>
      <c r="F32" s="81">
        <v>400</v>
      </c>
      <c r="G32" s="20">
        <f>H32/1.2</f>
        <v>4075</v>
      </c>
      <c r="H32" s="19">
        <v>4890</v>
      </c>
      <c r="I32" s="7"/>
      <c r="J32" s="7"/>
      <c r="K32" s="7"/>
      <c r="L32" s="7"/>
      <c r="M32" s="19"/>
      <c r="N32" s="82"/>
    </row>
    <row r="33" spans="1:14" ht="15.75" customHeight="1" hidden="1">
      <c r="A33" s="88" t="s">
        <v>102</v>
      </c>
      <c r="B33" s="145"/>
      <c r="C33" s="165"/>
      <c r="D33" s="51" t="s">
        <v>48</v>
      </c>
      <c r="E33" s="81">
        <v>340</v>
      </c>
      <c r="F33" s="81">
        <v>335</v>
      </c>
      <c r="G33" s="20">
        <f>H33/1.2</f>
        <v>640</v>
      </c>
      <c r="H33" s="19">
        <v>768</v>
      </c>
      <c r="I33" s="7"/>
      <c r="J33" s="7"/>
      <c r="K33" s="7"/>
      <c r="L33" s="7"/>
      <c r="M33" s="19"/>
      <c r="N33" s="82"/>
    </row>
    <row r="34" spans="1:14" ht="15" customHeight="1" hidden="1">
      <c r="A34" s="22"/>
      <c r="B34" s="145"/>
      <c r="C34" s="165"/>
      <c r="D34" s="51" t="s">
        <v>18</v>
      </c>
      <c r="E34" s="81">
        <v>354</v>
      </c>
      <c r="F34" s="81">
        <v>320</v>
      </c>
      <c r="G34" s="20">
        <f t="shared" si="1"/>
        <v>775</v>
      </c>
      <c r="H34" s="19">
        <v>930</v>
      </c>
      <c r="I34" s="7">
        <v>915</v>
      </c>
      <c r="J34" s="7"/>
      <c r="K34" s="7"/>
      <c r="L34" s="7"/>
      <c r="M34" s="19"/>
      <c r="N34" s="82"/>
    </row>
    <row r="35" spans="1:14" ht="15" customHeight="1" hidden="1">
      <c r="A35" s="22"/>
      <c r="B35" s="145"/>
      <c r="C35" s="165"/>
      <c r="D35" s="51" t="s">
        <v>19</v>
      </c>
      <c r="E35" s="81">
        <v>400</v>
      </c>
      <c r="F35" s="81">
        <v>360</v>
      </c>
      <c r="G35" s="20">
        <f t="shared" si="1"/>
        <v>835</v>
      </c>
      <c r="H35" s="19">
        <v>1002</v>
      </c>
      <c r="I35" s="7">
        <v>867</v>
      </c>
      <c r="J35" s="7"/>
      <c r="K35" s="7"/>
      <c r="L35" s="7"/>
      <c r="M35" s="19"/>
      <c r="N35" s="82"/>
    </row>
    <row r="36" spans="1:14" ht="15.75" customHeight="1" hidden="1">
      <c r="A36" s="22"/>
      <c r="B36" s="145"/>
      <c r="C36" s="165"/>
      <c r="D36" s="51" t="s">
        <v>20</v>
      </c>
      <c r="E36" s="81">
        <v>440</v>
      </c>
      <c r="F36" s="81">
        <v>400</v>
      </c>
      <c r="G36" s="20">
        <f t="shared" si="1"/>
        <v>1000</v>
      </c>
      <c r="H36" s="19">
        <v>1200</v>
      </c>
      <c r="I36" s="7">
        <v>915</v>
      </c>
      <c r="J36" s="7"/>
      <c r="K36" s="7"/>
      <c r="L36" s="7"/>
      <c r="M36" s="19"/>
      <c r="N36" s="50"/>
    </row>
    <row r="37" spans="1:14" ht="14.25" customHeight="1" hidden="1">
      <c r="A37" s="88" t="s">
        <v>135</v>
      </c>
      <c r="B37" s="145"/>
      <c r="C37" s="165"/>
      <c r="D37" s="51" t="s">
        <v>48</v>
      </c>
      <c r="E37" s="81" t="e">
        <f>#REF!</f>
        <v>#REF!</v>
      </c>
      <c r="F37" s="81" t="e">
        <f>#REF!</f>
        <v>#REF!</v>
      </c>
      <c r="G37" s="20">
        <f t="shared" si="1"/>
        <v>0</v>
      </c>
      <c r="H37" s="19"/>
      <c r="I37" s="7"/>
      <c r="J37" s="7"/>
      <c r="K37" s="7"/>
      <c r="L37" s="7"/>
      <c r="M37" s="19"/>
      <c r="N37" s="50"/>
    </row>
    <row r="38" spans="1:14" ht="15.75" customHeight="1" hidden="1">
      <c r="A38" s="22"/>
      <c r="B38" s="145"/>
      <c r="C38" s="165"/>
      <c r="D38" s="51" t="s">
        <v>18</v>
      </c>
      <c r="E38" s="81" t="e">
        <f>#REF!</f>
        <v>#REF!</v>
      </c>
      <c r="F38" s="81" t="e">
        <f>#REF!</f>
        <v>#REF!</v>
      </c>
      <c r="G38" s="20">
        <f t="shared" si="1"/>
        <v>0</v>
      </c>
      <c r="H38" s="19"/>
      <c r="I38" s="7"/>
      <c r="J38" s="7"/>
      <c r="K38" s="7"/>
      <c r="L38" s="7"/>
      <c r="M38" s="19"/>
      <c r="N38" s="50"/>
    </row>
    <row r="39" spans="1:14" ht="15.75" customHeight="1" hidden="1">
      <c r="A39" s="22"/>
      <c r="B39" s="145"/>
      <c r="C39" s="165"/>
      <c r="D39" s="51" t="s">
        <v>19</v>
      </c>
      <c r="E39" s="81" t="e">
        <f>#REF!</f>
        <v>#REF!</v>
      </c>
      <c r="F39" s="81" t="e">
        <f>#REF!</f>
        <v>#REF!</v>
      </c>
      <c r="G39" s="20">
        <f t="shared" si="1"/>
        <v>0</v>
      </c>
      <c r="H39" s="19"/>
      <c r="I39" s="7"/>
      <c r="J39" s="7"/>
      <c r="K39" s="7"/>
      <c r="L39" s="7"/>
      <c r="M39" s="19"/>
      <c r="N39" s="50"/>
    </row>
    <row r="40" spans="1:14" ht="15.75" customHeight="1" hidden="1">
      <c r="A40" s="88" t="s">
        <v>67</v>
      </c>
      <c r="B40" s="145"/>
      <c r="C40" s="165"/>
      <c r="D40" s="51" t="s">
        <v>48</v>
      </c>
      <c r="E40" s="81">
        <v>270</v>
      </c>
      <c r="F40" s="81">
        <v>230</v>
      </c>
      <c r="G40" s="20">
        <f t="shared" si="1"/>
        <v>500</v>
      </c>
      <c r="H40" s="19">
        <v>600</v>
      </c>
      <c r="I40" s="7">
        <v>567</v>
      </c>
      <c r="J40" s="7"/>
      <c r="K40" s="7"/>
      <c r="L40" s="7"/>
      <c r="M40" s="19"/>
      <c r="N40" s="50"/>
    </row>
    <row r="41" spans="1:14" ht="15.75" customHeight="1" hidden="1">
      <c r="A41" s="22"/>
      <c r="B41" s="145"/>
      <c r="C41" s="165"/>
      <c r="D41" s="51" t="s">
        <v>18</v>
      </c>
      <c r="E41" s="81">
        <v>300</v>
      </c>
      <c r="F41" s="81">
        <v>255</v>
      </c>
      <c r="G41" s="20">
        <f t="shared" si="1"/>
        <v>540</v>
      </c>
      <c r="H41" s="19">
        <v>648</v>
      </c>
      <c r="I41" s="7">
        <v>588</v>
      </c>
      <c r="J41" s="7"/>
      <c r="K41" s="7"/>
      <c r="L41" s="7"/>
      <c r="M41" s="19"/>
      <c r="N41" s="50"/>
    </row>
    <row r="42" spans="1:14" ht="15.75" customHeight="1" hidden="1">
      <c r="A42" s="22"/>
      <c r="B42" s="145"/>
      <c r="C42" s="165"/>
      <c r="D42" s="51" t="s">
        <v>19</v>
      </c>
      <c r="E42" s="81">
        <v>330</v>
      </c>
      <c r="F42" s="81">
        <v>285</v>
      </c>
      <c r="G42" s="20">
        <f t="shared" si="1"/>
        <v>605</v>
      </c>
      <c r="H42" s="19">
        <v>726</v>
      </c>
      <c r="I42" s="7">
        <v>509</v>
      </c>
      <c r="J42" s="7"/>
      <c r="K42" s="7"/>
      <c r="L42" s="7"/>
      <c r="M42" s="19"/>
      <c r="N42" s="50"/>
    </row>
    <row r="43" spans="1:14" ht="15.75" customHeight="1" hidden="1">
      <c r="A43" s="88" t="s">
        <v>99</v>
      </c>
      <c r="B43" s="145"/>
      <c r="C43" s="165"/>
      <c r="D43" s="51" t="s">
        <v>24</v>
      </c>
      <c r="E43" s="81">
        <v>273</v>
      </c>
      <c r="F43" s="81">
        <v>230</v>
      </c>
      <c r="G43" s="20">
        <f t="shared" si="1"/>
        <v>575</v>
      </c>
      <c r="H43" s="19">
        <v>690</v>
      </c>
      <c r="I43" s="7"/>
      <c r="J43" s="7"/>
      <c r="K43" s="7"/>
      <c r="L43" s="7"/>
      <c r="M43" s="19"/>
      <c r="N43" s="50"/>
    </row>
    <row r="44" spans="1:14" ht="15.75" customHeight="1" hidden="1">
      <c r="A44" s="22"/>
      <c r="B44" s="145"/>
      <c r="C44" s="165"/>
      <c r="D44" s="51" t="s">
        <v>25</v>
      </c>
      <c r="E44" s="81">
        <v>293</v>
      </c>
      <c r="F44" s="81">
        <v>250</v>
      </c>
      <c r="G44" s="20">
        <f t="shared" si="1"/>
        <v>645</v>
      </c>
      <c r="H44" s="19">
        <v>774</v>
      </c>
      <c r="I44" s="7"/>
      <c r="J44" s="7"/>
      <c r="K44" s="7"/>
      <c r="L44" s="7"/>
      <c r="M44" s="19"/>
      <c r="N44" s="82"/>
    </row>
    <row r="45" spans="1:14" ht="17.25" customHeight="1" hidden="1">
      <c r="A45" s="22"/>
      <c r="B45" s="145"/>
      <c r="C45" s="165"/>
      <c r="D45" s="51" t="s">
        <v>39</v>
      </c>
      <c r="E45" s="81">
        <v>313</v>
      </c>
      <c r="F45" s="81">
        <v>280</v>
      </c>
      <c r="G45" s="20">
        <f t="shared" si="1"/>
        <v>685</v>
      </c>
      <c r="H45" s="19">
        <v>822</v>
      </c>
      <c r="I45" s="7"/>
      <c r="J45" s="7"/>
      <c r="K45" s="7"/>
      <c r="L45" s="7"/>
      <c r="M45" s="19"/>
      <c r="N45" s="82"/>
    </row>
    <row r="46" spans="1:14" ht="17.25" customHeight="1" hidden="1">
      <c r="A46" s="88" t="s">
        <v>100</v>
      </c>
      <c r="B46" s="145"/>
      <c r="C46" s="165"/>
      <c r="D46" s="51" t="s">
        <v>24</v>
      </c>
      <c r="E46" s="81">
        <v>273</v>
      </c>
      <c r="F46" s="81">
        <v>230</v>
      </c>
      <c r="G46" s="20">
        <f t="shared" si="1"/>
        <v>860</v>
      </c>
      <c r="H46" s="19">
        <v>1032</v>
      </c>
      <c r="I46" s="7"/>
      <c r="J46" s="7"/>
      <c r="K46" s="7"/>
      <c r="L46" s="7"/>
      <c r="M46" s="19"/>
      <c r="N46" s="82"/>
    </row>
    <row r="47" spans="1:14" ht="17.25" customHeight="1" hidden="1">
      <c r="A47" s="22"/>
      <c r="B47" s="145"/>
      <c r="C47" s="165"/>
      <c r="D47" s="51" t="s">
        <v>25</v>
      </c>
      <c r="E47" s="81">
        <v>293</v>
      </c>
      <c r="F47" s="81">
        <v>250</v>
      </c>
      <c r="G47" s="20">
        <f t="shared" si="1"/>
        <v>925</v>
      </c>
      <c r="H47" s="19">
        <v>1110</v>
      </c>
      <c r="I47" s="7">
        <v>509</v>
      </c>
      <c r="J47" s="7"/>
      <c r="K47" s="7"/>
      <c r="L47" s="7"/>
      <c r="M47" s="19"/>
      <c r="N47" s="82"/>
    </row>
    <row r="48" spans="1:14" ht="15" customHeight="1" hidden="1">
      <c r="A48" s="15"/>
      <c r="B48" s="145"/>
      <c r="C48" s="165"/>
      <c r="D48" s="51" t="s">
        <v>39</v>
      </c>
      <c r="E48" s="81">
        <v>313</v>
      </c>
      <c r="F48" s="81">
        <v>280</v>
      </c>
      <c r="G48" s="20">
        <f t="shared" si="1"/>
        <v>1005</v>
      </c>
      <c r="H48" s="19">
        <v>1206</v>
      </c>
      <c r="I48" s="7">
        <v>606</v>
      </c>
      <c r="J48" s="7"/>
      <c r="K48" s="7"/>
      <c r="L48" s="7"/>
      <c r="M48" s="19"/>
      <c r="N48" s="82"/>
    </row>
    <row r="49" spans="1:14" ht="15" customHeight="1" hidden="1">
      <c r="A49" s="90" t="s">
        <v>101</v>
      </c>
      <c r="B49" s="145"/>
      <c r="C49" s="165"/>
      <c r="D49" s="51" t="s">
        <v>24</v>
      </c>
      <c r="E49" s="81"/>
      <c r="F49" s="81"/>
      <c r="G49" s="20">
        <f t="shared" si="1"/>
        <v>415</v>
      </c>
      <c r="H49" s="19">
        <v>498</v>
      </c>
      <c r="I49" s="7"/>
      <c r="J49" s="7"/>
      <c r="K49" s="7"/>
      <c r="L49" s="7"/>
      <c r="M49" s="19"/>
      <c r="N49" s="82"/>
    </row>
    <row r="50" spans="1:14" ht="15" customHeight="1" hidden="1">
      <c r="A50" s="15"/>
      <c r="B50" s="145"/>
      <c r="C50" s="165"/>
      <c r="D50" s="51" t="s">
        <v>25</v>
      </c>
      <c r="E50" s="81"/>
      <c r="F50" s="81"/>
      <c r="G50" s="20">
        <f t="shared" si="1"/>
        <v>455</v>
      </c>
      <c r="H50" s="19">
        <v>546</v>
      </c>
      <c r="I50" s="7"/>
      <c r="J50" s="7"/>
      <c r="K50" s="7"/>
      <c r="L50" s="7"/>
      <c r="M50" s="19"/>
      <c r="N50" s="82"/>
    </row>
    <row r="51" spans="1:14" ht="15" customHeight="1" hidden="1">
      <c r="A51" s="15"/>
      <c r="B51" s="146"/>
      <c r="C51" s="165"/>
      <c r="D51" s="51" t="s">
        <v>39</v>
      </c>
      <c r="E51" s="81"/>
      <c r="F51" s="81"/>
      <c r="G51" s="20">
        <f t="shared" si="1"/>
        <v>505</v>
      </c>
      <c r="H51" s="19">
        <v>606</v>
      </c>
      <c r="I51" s="7"/>
      <c r="J51" s="7"/>
      <c r="K51" s="7"/>
      <c r="L51" s="7"/>
      <c r="M51" s="19"/>
      <c r="N51" s="82"/>
    </row>
    <row r="52" spans="1:14" ht="11.25" customHeight="1" hidden="1">
      <c r="A52" s="91" t="s">
        <v>83</v>
      </c>
      <c r="B52" s="15"/>
      <c r="C52" s="165"/>
      <c r="D52" s="105"/>
      <c r="E52" s="81"/>
      <c r="F52" s="81"/>
      <c r="G52" s="20"/>
      <c r="H52" s="19"/>
      <c r="I52" s="7"/>
      <c r="J52" s="7"/>
      <c r="K52" s="7"/>
      <c r="L52" s="7"/>
      <c r="M52" s="19"/>
      <c r="N52" s="82"/>
    </row>
    <row r="53" spans="1:14" ht="14.25" customHeight="1" hidden="1">
      <c r="A53" s="92" t="s">
        <v>136</v>
      </c>
      <c r="B53" s="150"/>
      <c r="C53" s="165"/>
      <c r="D53" s="136" t="s">
        <v>50</v>
      </c>
      <c r="E53" s="81">
        <v>250</v>
      </c>
      <c r="F53" s="81">
        <v>235</v>
      </c>
      <c r="G53" s="20">
        <f t="shared" si="1"/>
        <v>475</v>
      </c>
      <c r="H53" s="19">
        <v>570</v>
      </c>
      <c r="I53" s="7"/>
      <c r="J53" s="7"/>
      <c r="K53" s="7"/>
      <c r="L53" s="7"/>
      <c r="M53" s="19"/>
      <c r="N53" s="82"/>
    </row>
    <row r="54" spans="1:14" ht="15.75" hidden="1">
      <c r="A54" s="93" t="s">
        <v>80</v>
      </c>
      <c r="B54" s="150"/>
      <c r="C54" s="165"/>
      <c r="D54" s="137"/>
      <c r="E54" s="81">
        <v>214</v>
      </c>
      <c r="F54" s="81">
        <v>200</v>
      </c>
      <c r="G54" s="20">
        <f t="shared" si="1"/>
        <v>420</v>
      </c>
      <c r="H54" s="19">
        <v>504</v>
      </c>
      <c r="I54" s="7"/>
      <c r="J54" s="7"/>
      <c r="K54" s="7"/>
      <c r="L54" s="106"/>
      <c r="M54" s="19"/>
      <c r="N54" s="82"/>
    </row>
    <row r="55" spans="1:14" ht="15.75" hidden="1">
      <c r="A55" s="93" t="s">
        <v>79</v>
      </c>
      <c r="B55" s="15"/>
      <c r="C55" s="165"/>
      <c r="D55" s="138"/>
      <c r="E55" s="81"/>
      <c r="F55" s="81"/>
      <c r="G55" s="20">
        <f t="shared" si="1"/>
        <v>420</v>
      </c>
      <c r="H55" s="19">
        <v>504</v>
      </c>
      <c r="I55" s="7"/>
      <c r="J55" s="7"/>
      <c r="K55" s="7"/>
      <c r="L55" s="7"/>
      <c r="M55" s="19"/>
      <c r="N55" s="82"/>
    </row>
    <row r="56" spans="1:14" ht="32.25" customHeight="1" hidden="1">
      <c r="A56" s="94" t="s">
        <v>84</v>
      </c>
      <c r="B56" s="105"/>
      <c r="C56" s="165"/>
      <c r="D56" s="24"/>
      <c r="E56" s="81"/>
      <c r="F56" s="81"/>
      <c r="G56" s="20"/>
      <c r="H56" s="19"/>
      <c r="I56" s="7"/>
      <c r="J56" s="7"/>
      <c r="K56" s="7"/>
      <c r="L56" s="7"/>
      <c r="M56" s="19"/>
      <c r="N56" s="82"/>
    </row>
    <row r="57" spans="1:14" ht="15.75" hidden="1">
      <c r="A57" s="92" t="s">
        <v>136</v>
      </c>
      <c r="B57" s="15"/>
      <c r="C57" s="165"/>
      <c r="D57" s="136" t="s">
        <v>50</v>
      </c>
      <c r="E57" s="167" t="s">
        <v>47</v>
      </c>
      <c r="F57" s="167" t="s">
        <v>137</v>
      </c>
      <c r="G57" s="20">
        <f t="shared" si="1"/>
        <v>485</v>
      </c>
      <c r="H57" s="19">
        <v>582</v>
      </c>
      <c r="I57" s="7"/>
      <c r="J57" s="7"/>
      <c r="K57" s="7"/>
      <c r="L57" s="7"/>
      <c r="M57" s="19"/>
      <c r="N57" s="82"/>
    </row>
    <row r="58" spans="1:14" ht="15.75" hidden="1">
      <c r="A58" s="93" t="s">
        <v>80</v>
      </c>
      <c r="B58" s="15"/>
      <c r="C58" s="165"/>
      <c r="D58" s="137"/>
      <c r="E58" s="167"/>
      <c r="F58" s="167"/>
      <c r="G58" s="20">
        <f t="shared" si="1"/>
        <v>435</v>
      </c>
      <c r="H58" s="19">
        <v>522</v>
      </c>
      <c r="I58" s="7"/>
      <c r="J58" s="7"/>
      <c r="K58" s="7"/>
      <c r="L58" s="7"/>
      <c r="M58" s="19"/>
      <c r="N58" s="82"/>
    </row>
    <row r="59" spans="1:14" ht="15.75" hidden="1">
      <c r="A59" s="93" t="s">
        <v>79</v>
      </c>
      <c r="B59" s="15"/>
      <c r="C59" s="166"/>
      <c r="D59" s="138"/>
      <c r="E59" s="81"/>
      <c r="F59" s="81"/>
      <c r="G59" s="20">
        <f t="shared" si="1"/>
        <v>435</v>
      </c>
      <c r="H59" s="19">
        <v>522</v>
      </c>
      <c r="I59" s="7"/>
      <c r="J59" s="7"/>
      <c r="K59" s="7"/>
      <c r="L59" s="7"/>
      <c r="M59" s="19"/>
      <c r="N59" s="82"/>
    </row>
    <row r="60" spans="1:12" ht="15.75" hidden="1">
      <c r="A60" s="42" t="s">
        <v>138</v>
      </c>
      <c r="B60" s="42"/>
      <c r="C60" s="43"/>
      <c r="D60" s="54"/>
      <c r="E60" s="95"/>
      <c r="F60" s="95"/>
      <c r="G60" s="14"/>
      <c r="H60" s="14"/>
      <c r="I60" s="14"/>
      <c r="J60" s="16"/>
      <c r="K60" s="16"/>
      <c r="L60" s="16"/>
    </row>
    <row r="61" spans="1:12" ht="15.75" hidden="1">
      <c r="A61" s="27" t="s">
        <v>139</v>
      </c>
      <c r="B61" s="27"/>
      <c r="C61" s="27"/>
      <c r="D61" s="55"/>
      <c r="E61" s="55"/>
      <c r="F61" s="14"/>
      <c r="G61" s="14"/>
      <c r="H61" s="14"/>
      <c r="I61" s="14"/>
      <c r="J61" s="16"/>
      <c r="K61" s="14"/>
      <c r="L61" s="14"/>
    </row>
    <row r="62" spans="1:12" ht="16.5" thickBot="1">
      <c r="A62" s="159" t="s">
        <v>142</v>
      </c>
      <c r="B62" s="159"/>
      <c r="C62" s="159"/>
      <c r="D62" s="159"/>
      <c r="E62" s="159"/>
      <c r="F62" s="14"/>
      <c r="G62" s="14"/>
      <c r="H62" s="14"/>
      <c r="I62" s="14"/>
      <c r="J62" s="16"/>
      <c r="K62" s="14"/>
      <c r="L62" s="14"/>
    </row>
    <row r="63" spans="1:12" ht="51.75">
      <c r="A63" s="133" t="s">
        <v>0</v>
      </c>
      <c r="B63" s="133" t="s">
        <v>1</v>
      </c>
      <c r="C63" s="133" t="s">
        <v>5</v>
      </c>
      <c r="D63" s="134" t="s">
        <v>51</v>
      </c>
      <c r="E63" s="30" t="s">
        <v>77</v>
      </c>
      <c r="F63" s="30" t="s">
        <v>76</v>
      </c>
      <c r="G63" s="30" t="s">
        <v>77</v>
      </c>
      <c r="H63" s="30" t="s">
        <v>76</v>
      </c>
      <c r="I63" s="14"/>
      <c r="J63" s="16"/>
      <c r="K63" s="14"/>
      <c r="L63" s="14"/>
    </row>
    <row r="64" spans="1:12" ht="18" hidden="1">
      <c r="A64" s="96" t="s">
        <v>140</v>
      </c>
      <c r="B64" s="27"/>
      <c r="C64" s="27"/>
      <c r="D64" s="55"/>
      <c r="E64" s="55"/>
      <c r="F64" s="14"/>
      <c r="G64" s="14"/>
      <c r="H64" s="14"/>
      <c r="I64" s="14"/>
      <c r="J64" s="16"/>
      <c r="K64" s="14"/>
      <c r="L64" s="14"/>
    </row>
    <row r="65" spans="1:12" ht="51.75" hidden="1">
      <c r="A65" s="29" t="s">
        <v>0</v>
      </c>
      <c r="B65" s="29" t="s">
        <v>1</v>
      </c>
      <c r="C65" s="29" t="s">
        <v>5</v>
      </c>
      <c r="D65" s="52" t="s">
        <v>51</v>
      </c>
      <c r="E65" s="30" t="s">
        <v>113</v>
      </c>
      <c r="F65" s="30" t="s">
        <v>114</v>
      </c>
      <c r="G65" s="30" t="s">
        <v>77</v>
      </c>
      <c r="H65" s="30" t="s">
        <v>76</v>
      </c>
      <c r="I65" s="14"/>
      <c r="J65" s="16"/>
      <c r="K65" s="14"/>
      <c r="L65" s="14"/>
    </row>
    <row r="66" spans="1:12" ht="14.25" customHeight="1">
      <c r="A66" s="80" t="s">
        <v>121</v>
      </c>
      <c r="B66" s="34"/>
      <c r="C66" s="164" t="s">
        <v>60</v>
      </c>
      <c r="D66" s="53" t="s">
        <v>40</v>
      </c>
      <c r="E66" s="81">
        <v>210</v>
      </c>
      <c r="F66" s="81">
        <v>224</v>
      </c>
      <c r="G66" s="20">
        <f aca="true" t="shared" si="2" ref="G66:G73">H66/1.2</f>
        <v>615</v>
      </c>
      <c r="H66" s="19">
        <v>738</v>
      </c>
      <c r="I66" s="14"/>
      <c r="J66" s="16"/>
      <c r="K66" s="14"/>
      <c r="L66" s="14"/>
    </row>
    <row r="67" spans="1:12" ht="16.5" customHeight="1">
      <c r="A67" s="80" t="s">
        <v>122</v>
      </c>
      <c r="B67" s="34"/>
      <c r="C67" s="165"/>
      <c r="D67" s="53" t="s">
        <v>40</v>
      </c>
      <c r="E67" s="81">
        <v>218</v>
      </c>
      <c r="F67" s="81">
        <v>230</v>
      </c>
      <c r="G67" s="20">
        <f t="shared" si="2"/>
        <v>505</v>
      </c>
      <c r="H67" s="19">
        <v>606</v>
      </c>
      <c r="I67" s="14"/>
      <c r="J67" s="16"/>
      <c r="K67" s="14"/>
      <c r="L67" s="14"/>
    </row>
    <row r="68" spans="1:12" ht="13.5" customHeight="1">
      <c r="A68" s="80" t="s">
        <v>123</v>
      </c>
      <c r="B68" s="34"/>
      <c r="C68" s="165"/>
      <c r="D68" s="53" t="s">
        <v>40</v>
      </c>
      <c r="E68" s="81">
        <v>218</v>
      </c>
      <c r="F68" s="81">
        <v>230</v>
      </c>
      <c r="G68" s="20">
        <f t="shared" si="2"/>
        <v>505</v>
      </c>
      <c r="H68" s="19">
        <v>606</v>
      </c>
      <c r="I68" s="14"/>
      <c r="J68" s="16"/>
      <c r="K68" s="14"/>
      <c r="L68" s="14"/>
    </row>
    <row r="69" spans="1:12" ht="15.75" customHeight="1" hidden="1">
      <c r="A69" s="83" t="s">
        <v>124</v>
      </c>
      <c r="B69" s="140"/>
      <c r="C69" s="165"/>
      <c r="D69" s="142" t="s">
        <v>44</v>
      </c>
      <c r="E69" s="81">
        <v>410</v>
      </c>
      <c r="F69" s="81">
        <v>440</v>
      </c>
      <c r="G69" s="20">
        <f t="shared" si="2"/>
        <v>1300</v>
      </c>
      <c r="H69" s="19">
        <v>1560</v>
      </c>
      <c r="I69" s="14"/>
      <c r="J69" s="16"/>
      <c r="K69" s="14"/>
      <c r="L69" s="14"/>
    </row>
    <row r="70" spans="1:12" ht="15.75" customHeight="1" hidden="1">
      <c r="A70" s="83" t="s">
        <v>125</v>
      </c>
      <c r="B70" s="140"/>
      <c r="C70" s="165"/>
      <c r="D70" s="143"/>
      <c r="E70" s="81">
        <v>310</v>
      </c>
      <c r="F70" s="81">
        <v>360</v>
      </c>
      <c r="G70" s="20">
        <f t="shared" si="2"/>
        <v>870</v>
      </c>
      <c r="H70" s="19">
        <v>1044</v>
      </c>
      <c r="I70" s="14"/>
      <c r="J70" s="16"/>
      <c r="K70" s="14"/>
      <c r="L70" s="14"/>
    </row>
    <row r="71" spans="1:12" ht="15.75" customHeight="1" hidden="1">
      <c r="A71" s="83" t="s">
        <v>126</v>
      </c>
      <c r="B71" s="140"/>
      <c r="C71" s="165"/>
      <c r="D71" s="143"/>
      <c r="E71" s="81">
        <v>255</v>
      </c>
      <c r="F71" s="81">
        <v>235</v>
      </c>
      <c r="G71" s="20">
        <f t="shared" si="2"/>
        <v>535</v>
      </c>
      <c r="H71" s="19">
        <v>642</v>
      </c>
      <c r="I71" s="14"/>
      <c r="J71" s="16"/>
      <c r="K71" s="14"/>
      <c r="L71" s="14"/>
    </row>
    <row r="72" spans="1:12" ht="15.75" customHeight="1" hidden="1">
      <c r="A72" s="83" t="s">
        <v>127</v>
      </c>
      <c r="B72" s="140"/>
      <c r="C72" s="165"/>
      <c r="D72" s="143"/>
      <c r="E72" s="81">
        <v>270</v>
      </c>
      <c r="F72" s="81">
        <v>235</v>
      </c>
      <c r="G72" s="20">
        <f t="shared" si="2"/>
        <v>675</v>
      </c>
      <c r="H72" s="19">
        <v>810</v>
      </c>
      <c r="I72" s="14"/>
      <c r="J72" s="16"/>
      <c r="K72" s="14"/>
      <c r="L72" s="14"/>
    </row>
    <row r="73" spans="1:12" ht="15.75" customHeight="1" hidden="1">
      <c r="A73" s="84" t="s">
        <v>80</v>
      </c>
      <c r="B73" s="140"/>
      <c r="C73" s="165"/>
      <c r="D73" s="143"/>
      <c r="E73" s="81">
        <v>320</v>
      </c>
      <c r="F73" s="81">
        <v>320</v>
      </c>
      <c r="G73" s="20">
        <f t="shared" si="2"/>
        <v>833.3333333333334</v>
      </c>
      <c r="H73" s="19">
        <v>1000</v>
      </c>
      <c r="I73" s="14"/>
      <c r="J73" s="16"/>
      <c r="K73" s="14"/>
      <c r="L73" s="14"/>
    </row>
    <row r="74" spans="1:12" ht="15.75" customHeight="1" hidden="1">
      <c r="A74" s="85"/>
      <c r="B74" s="35"/>
      <c r="C74" s="165"/>
      <c r="D74" s="104"/>
      <c r="E74" s="81"/>
      <c r="F74" s="81"/>
      <c r="G74" s="20"/>
      <c r="H74" s="19"/>
      <c r="I74" s="14"/>
      <c r="J74" s="16"/>
      <c r="K74" s="14"/>
      <c r="L74" s="14"/>
    </row>
    <row r="75" spans="1:12" ht="14.25" customHeight="1">
      <c r="A75" s="80" t="s">
        <v>128</v>
      </c>
      <c r="B75" s="34"/>
      <c r="C75" s="165"/>
      <c r="D75" s="51" t="s">
        <v>47</v>
      </c>
      <c r="E75" s="81">
        <v>171</v>
      </c>
      <c r="F75" s="81">
        <v>190</v>
      </c>
      <c r="G75" s="20">
        <f>H75/1.2</f>
        <v>615</v>
      </c>
      <c r="H75" s="19">
        <v>738</v>
      </c>
      <c r="I75" s="14"/>
      <c r="J75" s="16"/>
      <c r="K75" s="14"/>
      <c r="L75" s="14"/>
    </row>
    <row r="76" spans="1:12" ht="17.25" customHeight="1">
      <c r="A76" s="80" t="s">
        <v>129</v>
      </c>
      <c r="B76" s="34"/>
      <c r="C76" s="165"/>
      <c r="D76" s="51" t="s">
        <v>47</v>
      </c>
      <c r="E76" s="81">
        <v>212</v>
      </c>
      <c r="F76" s="81">
        <v>220</v>
      </c>
      <c r="G76" s="20">
        <f>H76/1.2</f>
        <v>505</v>
      </c>
      <c r="H76" s="19">
        <v>606</v>
      </c>
      <c r="I76" s="14"/>
      <c r="J76" s="16"/>
      <c r="K76" s="14"/>
      <c r="L76" s="14"/>
    </row>
    <row r="77" spans="1:12" ht="14.25" customHeight="1">
      <c r="A77" s="83" t="s">
        <v>130</v>
      </c>
      <c r="B77" s="17"/>
      <c r="C77" s="165"/>
      <c r="D77" s="51" t="s">
        <v>47</v>
      </c>
      <c r="E77" s="81">
        <v>212</v>
      </c>
      <c r="F77" s="81">
        <v>220</v>
      </c>
      <c r="G77" s="20">
        <f>H77/1.2</f>
        <v>505</v>
      </c>
      <c r="H77" s="19">
        <v>606</v>
      </c>
      <c r="I77" s="14"/>
      <c r="J77" s="16"/>
      <c r="K77" s="14"/>
      <c r="L77" s="14"/>
    </row>
    <row r="78" spans="1:8" ht="12.75" customHeight="1">
      <c r="A78" s="97" t="s">
        <v>83</v>
      </c>
      <c r="B78" s="15"/>
      <c r="C78" s="165"/>
      <c r="D78" s="105"/>
      <c r="E78" s="81"/>
      <c r="F78" s="81"/>
      <c r="G78" s="20"/>
      <c r="H78" s="19"/>
    </row>
    <row r="79" spans="1:8" ht="15">
      <c r="A79" s="92" t="s">
        <v>136</v>
      </c>
      <c r="B79" s="150"/>
      <c r="C79" s="165"/>
      <c r="D79" s="136" t="s">
        <v>50</v>
      </c>
      <c r="E79" s="81">
        <v>250</v>
      </c>
      <c r="F79" s="81">
        <v>235</v>
      </c>
      <c r="G79" s="20">
        <f>H79/1.2</f>
        <v>560</v>
      </c>
      <c r="H79" s="19">
        <v>672</v>
      </c>
    </row>
    <row r="80" spans="1:8" ht="15">
      <c r="A80" s="93" t="s">
        <v>80</v>
      </c>
      <c r="B80" s="150"/>
      <c r="C80" s="165"/>
      <c r="D80" s="137"/>
      <c r="E80" s="81">
        <v>214</v>
      </c>
      <c r="F80" s="81">
        <v>200</v>
      </c>
      <c r="G80" s="20">
        <f>H80/1.2</f>
        <v>455</v>
      </c>
      <c r="H80" s="19">
        <v>546</v>
      </c>
    </row>
    <row r="81" spans="1:8" ht="15">
      <c r="A81" s="109" t="s">
        <v>150</v>
      </c>
      <c r="B81" s="15"/>
      <c r="C81" s="165"/>
      <c r="D81" s="138"/>
      <c r="E81" s="81"/>
      <c r="F81" s="81"/>
      <c r="G81" s="20">
        <f>H81/1.2</f>
        <v>455</v>
      </c>
      <c r="H81" s="19">
        <v>546</v>
      </c>
    </row>
    <row r="82" spans="1:15" ht="28.5" customHeight="1">
      <c r="A82" s="94" t="s">
        <v>84</v>
      </c>
      <c r="B82" s="105"/>
      <c r="C82" s="165"/>
      <c r="D82" s="24"/>
      <c r="E82" s="81"/>
      <c r="F82" s="81"/>
      <c r="G82" s="20"/>
      <c r="H82" s="19"/>
      <c r="O82" s="13"/>
    </row>
    <row r="83" spans="1:15" ht="15" customHeight="1">
      <c r="A83" s="92" t="s">
        <v>136</v>
      </c>
      <c r="B83" s="15"/>
      <c r="C83" s="165"/>
      <c r="D83" s="136" t="s">
        <v>50</v>
      </c>
      <c r="E83" s="167" t="s">
        <v>47</v>
      </c>
      <c r="F83" s="167" t="s">
        <v>137</v>
      </c>
      <c r="G83" s="20">
        <f>H83/1.2</f>
        <v>615</v>
      </c>
      <c r="H83" s="19">
        <v>738</v>
      </c>
      <c r="O83" s="89"/>
    </row>
    <row r="84" spans="1:15" ht="13.5" customHeight="1">
      <c r="A84" s="93" t="s">
        <v>80</v>
      </c>
      <c r="B84" s="15"/>
      <c r="C84" s="165"/>
      <c r="D84" s="137"/>
      <c r="E84" s="167"/>
      <c r="F84" s="167"/>
      <c r="G84" s="20">
        <f>H84/1.2</f>
        <v>505</v>
      </c>
      <c r="H84" s="19">
        <v>606</v>
      </c>
      <c r="O84" s="89"/>
    </row>
    <row r="85" spans="1:15" ht="15">
      <c r="A85" s="109" t="s">
        <v>150</v>
      </c>
      <c r="B85" s="15"/>
      <c r="C85" s="166"/>
      <c r="D85" s="138"/>
      <c r="E85" s="81"/>
      <c r="F85" s="81"/>
      <c r="G85" s="20">
        <f>H85/1.2</f>
        <v>505</v>
      </c>
      <c r="H85" s="19">
        <v>606</v>
      </c>
      <c r="O85" s="89"/>
    </row>
    <row r="86" spans="1:15" ht="15">
      <c r="A86" s="98"/>
      <c r="O86" s="13"/>
    </row>
    <row r="87" ht="15">
      <c r="A87" s="98"/>
    </row>
    <row r="88" spans="1:8" ht="15">
      <c r="A88" s="99" t="s">
        <v>57</v>
      </c>
      <c r="B88" s="99"/>
      <c r="C88" s="99"/>
      <c r="D88" s="99"/>
      <c r="E88" s="99"/>
      <c r="F88" s="99"/>
      <c r="G88" s="99"/>
      <c r="H88" s="99"/>
    </row>
    <row r="89" spans="1:4" ht="15" customHeight="1" hidden="1">
      <c r="A89" s="44" t="s">
        <v>73</v>
      </c>
      <c r="B89" s="13"/>
      <c r="C89" s="43"/>
      <c r="D89" s="54"/>
    </row>
    <row r="90" ht="15">
      <c r="A90" s="98" t="s">
        <v>141</v>
      </c>
    </row>
    <row r="91" ht="15">
      <c r="A91" s="98"/>
    </row>
  </sheetData>
  <sheetProtection/>
  <mergeCells count="25">
    <mergeCell ref="A1:H1"/>
    <mergeCell ref="C4:D4"/>
    <mergeCell ref="A5:D5"/>
    <mergeCell ref="E83:E84"/>
    <mergeCell ref="F83:F84"/>
    <mergeCell ref="A6:H6"/>
    <mergeCell ref="A7:H7"/>
    <mergeCell ref="C12:C59"/>
    <mergeCell ref="B15:B19"/>
    <mergeCell ref="D15:D19"/>
    <mergeCell ref="B29:B51"/>
    <mergeCell ref="B53:B54"/>
    <mergeCell ref="D53:D55"/>
    <mergeCell ref="C2:H2"/>
    <mergeCell ref="C3:H3"/>
    <mergeCell ref="A62:E62"/>
    <mergeCell ref="F57:F58"/>
    <mergeCell ref="D57:D59"/>
    <mergeCell ref="E57:E58"/>
    <mergeCell ref="C66:C85"/>
    <mergeCell ref="B69:B73"/>
    <mergeCell ref="D69:D73"/>
    <mergeCell ref="B79:B80"/>
    <mergeCell ref="D79:D81"/>
    <mergeCell ref="D83:D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7"/>
  <sheetViews>
    <sheetView zoomScalePageLayoutView="0" workbookViewId="0" topLeftCell="A1">
      <pane xSplit="3" ySplit="20" topLeftCell="D53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F222" sqref="F222:F224"/>
    </sheetView>
  </sheetViews>
  <sheetFormatPr defaultColWidth="9.00390625" defaultRowHeight="12.75"/>
  <cols>
    <col min="1" max="1" width="40.375" style="3" customWidth="1"/>
    <col min="2" max="2" width="7.625" style="3" customWidth="1"/>
    <col min="3" max="3" width="9.75390625" style="6" customWidth="1"/>
    <col min="4" max="4" width="12.00390625" style="56" customWidth="1"/>
    <col min="5" max="5" width="13.125" style="8" customWidth="1"/>
    <col min="6" max="6" width="11.125" style="8" customWidth="1"/>
    <col min="7" max="7" width="9.625" style="124" hidden="1" customWidth="1"/>
    <col min="8" max="8" width="10.875" style="8" hidden="1" customWidth="1"/>
    <col min="9" max="9" width="11.25390625" style="3" hidden="1" customWidth="1"/>
    <col min="10" max="10" width="9.875" style="3" hidden="1" customWidth="1"/>
    <col min="11" max="12" width="9.125" style="3" hidden="1" customWidth="1"/>
    <col min="13" max="13" width="9.125" style="3" customWidth="1"/>
    <col min="14" max="14" width="7.375" style="3" customWidth="1"/>
    <col min="15" max="17" width="9.125" style="3" customWidth="1"/>
    <col min="18" max="16384" width="9.125" style="3" customWidth="1"/>
  </cols>
  <sheetData>
    <row r="1" spans="3:8" s="1" customFormat="1" ht="15" customHeight="1">
      <c r="C1" s="161" t="s">
        <v>158</v>
      </c>
      <c r="D1" s="161"/>
      <c r="E1" s="161"/>
      <c r="F1" s="131"/>
      <c r="G1" s="123"/>
      <c r="H1"/>
    </row>
    <row r="2" spans="3:8" s="1" customFormat="1" ht="12.75" customHeight="1">
      <c r="C2" s="161" t="s">
        <v>159</v>
      </c>
      <c r="D2" s="161"/>
      <c r="E2" s="161"/>
      <c r="F2" s="131"/>
      <c r="G2" s="123"/>
      <c r="H2" s="9"/>
    </row>
    <row r="3" spans="3:8" s="1" customFormat="1" ht="12.75" customHeight="1">
      <c r="C3" s="162"/>
      <c r="D3" s="162"/>
      <c r="E3" s="9"/>
      <c r="F3" s="9"/>
      <c r="G3" s="123"/>
      <c r="H3" s="9"/>
    </row>
    <row r="4" spans="1:8" s="1" customFormat="1" ht="15" hidden="1">
      <c r="A4" s="163"/>
      <c r="B4" s="163"/>
      <c r="C4" s="163"/>
      <c r="D4" s="163"/>
      <c r="E4" s="9"/>
      <c r="F4" s="9"/>
      <c r="G4" s="123"/>
      <c r="H4" s="9"/>
    </row>
    <row r="5" spans="1:8" s="2" customFormat="1" ht="15.75" customHeight="1">
      <c r="A5" s="157" t="s">
        <v>74</v>
      </c>
      <c r="B5" s="157"/>
      <c r="C5" s="157"/>
      <c r="D5" s="157"/>
      <c r="E5" s="157"/>
      <c r="F5" s="130"/>
      <c r="G5" s="123"/>
      <c r="H5" s="9"/>
    </row>
    <row r="6" spans="1:8" s="2" customFormat="1" ht="14.25" customHeight="1">
      <c r="A6" s="158" t="s">
        <v>156</v>
      </c>
      <c r="B6" s="158"/>
      <c r="C6" s="158"/>
      <c r="D6" s="158"/>
      <c r="E6" s="158"/>
      <c r="F6" s="130"/>
      <c r="G6" s="123"/>
      <c r="H6" s="10"/>
    </row>
    <row r="7" spans="1:8" ht="15.75" customHeight="1" thickBot="1">
      <c r="A7" s="159" t="s">
        <v>103</v>
      </c>
      <c r="B7" s="159"/>
      <c r="C7" s="159"/>
      <c r="D7" s="159"/>
      <c r="E7" s="159"/>
      <c r="F7" s="103"/>
      <c r="H7" s="10"/>
    </row>
    <row r="8" spans="1:11" s="4" customFormat="1" ht="48.75" customHeight="1">
      <c r="A8" s="133" t="s">
        <v>0</v>
      </c>
      <c r="B8" s="133" t="s">
        <v>1</v>
      </c>
      <c r="C8" s="133" t="s">
        <v>5</v>
      </c>
      <c r="D8" s="134" t="s">
        <v>51</v>
      </c>
      <c r="E8" s="30" t="s">
        <v>77</v>
      </c>
      <c r="F8" s="30" t="s">
        <v>76</v>
      </c>
      <c r="G8" s="125" t="s">
        <v>104</v>
      </c>
      <c r="H8" s="66" t="s">
        <v>105</v>
      </c>
      <c r="I8" s="67" t="s">
        <v>106</v>
      </c>
      <c r="J8" s="68" t="s">
        <v>108</v>
      </c>
      <c r="K8" s="47" t="s">
        <v>108</v>
      </c>
    </row>
    <row r="9" spans="1:11" ht="15" hidden="1">
      <c r="A9" s="150" t="s">
        <v>12</v>
      </c>
      <c r="B9" s="15"/>
      <c r="C9" s="156" t="s">
        <v>8</v>
      </c>
      <c r="D9" s="24" t="s">
        <v>2</v>
      </c>
      <c r="E9" s="132"/>
      <c r="F9" s="132"/>
      <c r="G9" s="117"/>
      <c r="H9" s="31"/>
      <c r="I9" s="62"/>
      <c r="J9" s="48"/>
      <c r="K9" s="48"/>
    </row>
    <row r="10" spans="1:11" ht="15" hidden="1">
      <c r="A10" s="150"/>
      <c r="B10" s="15"/>
      <c r="C10" s="156"/>
      <c r="D10" s="24" t="s">
        <v>3</v>
      </c>
      <c r="E10" s="132"/>
      <c r="F10" s="132"/>
      <c r="G10" s="117"/>
      <c r="H10" s="111"/>
      <c r="I10" s="62"/>
      <c r="J10" s="48"/>
      <c r="K10" s="48"/>
    </row>
    <row r="11" spans="1:11" ht="15" hidden="1">
      <c r="A11" s="150"/>
      <c r="B11" s="15"/>
      <c r="C11" s="156"/>
      <c r="D11" s="24" t="s">
        <v>7</v>
      </c>
      <c r="E11" s="132"/>
      <c r="F11" s="132"/>
      <c r="G11" s="117"/>
      <c r="H11" s="111"/>
      <c r="I11" s="62"/>
      <c r="J11" s="48"/>
      <c r="K11" s="48"/>
    </row>
    <row r="12" spans="1:11" ht="15" hidden="1">
      <c r="A12" s="150" t="s">
        <v>9</v>
      </c>
      <c r="B12" s="15"/>
      <c r="C12" s="156"/>
      <c r="D12" s="24" t="s">
        <v>2</v>
      </c>
      <c r="E12" s="132"/>
      <c r="F12" s="132"/>
      <c r="G12" s="117"/>
      <c r="H12" s="111"/>
      <c r="I12" s="62"/>
      <c r="J12" s="48"/>
      <c r="K12" s="48"/>
    </row>
    <row r="13" spans="1:11" ht="15" hidden="1">
      <c r="A13" s="150"/>
      <c r="B13" s="15"/>
      <c r="C13" s="156"/>
      <c r="D13" s="24" t="s">
        <v>3</v>
      </c>
      <c r="E13" s="132"/>
      <c r="F13" s="132"/>
      <c r="G13" s="117"/>
      <c r="H13" s="111"/>
      <c r="I13" s="62"/>
      <c r="J13" s="48"/>
      <c r="K13" s="48"/>
    </row>
    <row r="14" spans="1:11" ht="15" hidden="1">
      <c r="A14" s="150"/>
      <c r="B14" s="15"/>
      <c r="C14" s="156"/>
      <c r="D14" s="24" t="s">
        <v>7</v>
      </c>
      <c r="E14" s="132"/>
      <c r="F14" s="132"/>
      <c r="G14" s="117"/>
      <c r="H14" s="111"/>
      <c r="I14" s="62"/>
      <c r="J14" s="48"/>
      <c r="K14" s="48"/>
    </row>
    <row r="15" spans="1:11" ht="15" hidden="1">
      <c r="A15" s="150" t="s">
        <v>10</v>
      </c>
      <c r="B15" s="15"/>
      <c r="C15" s="156"/>
      <c r="D15" s="24" t="s">
        <v>2</v>
      </c>
      <c r="E15" s="132"/>
      <c r="F15" s="132"/>
      <c r="G15" s="117"/>
      <c r="H15" s="111"/>
      <c r="I15" s="62"/>
      <c r="J15" s="48"/>
      <c r="K15" s="48"/>
    </row>
    <row r="16" spans="1:11" ht="15" hidden="1">
      <c r="A16" s="150"/>
      <c r="B16" s="15"/>
      <c r="C16" s="156"/>
      <c r="D16" s="24" t="s">
        <v>3</v>
      </c>
      <c r="E16" s="132"/>
      <c r="F16" s="132"/>
      <c r="G16" s="117"/>
      <c r="H16" s="111"/>
      <c r="I16" s="62"/>
      <c r="J16" s="48"/>
      <c r="K16" s="48"/>
    </row>
    <row r="17" spans="1:11" ht="15" hidden="1">
      <c r="A17" s="150"/>
      <c r="B17" s="15"/>
      <c r="C17" s="156"/>
      <c r="D17" s="24" t="s">
        <v>7</v>
      </c>
      <c r="E17" s="132"/>
      <c r="F17" s="132"/>
      <c r="G17" s="117"/>
      <c r="H17" s="111"/>
      <c r="I17" s="62"/>
      <c r="J17" s="48"/>
      <c r="K17" s="48"/>
    </row>
    <row r="18" spans="1:11" ht="15" hidden="1">
      <c r="A18" s="150" t="s">
        <v>11</v>
      </c>
      <c r="B18" s="15"/>
      <c r="C18" s="156"/>
      <c r="D18" s="24" t="s">
        <v>2</v>
      </c>
      <c r="E18" s="132"/>
      <c r="F18" s="132"/>
      <c r="G18" s="117"/>
      <c r="H18" s="111"/>
      <c r="I18" s="62"/>
      <c r="J18" s="48"/>
      <c r="K18" s="48"/>
    </row>
    <row r="19" spans="1:11" ht="15" hidden="1">
      <c r="A19" s="150"/>
      <c r="B19" s="15"/>
      <c r="C19" s="156"/>
      <c r="D19" s="24" t="s">
        <v>3</v>
      </c>
      <c r="E19" s="132"/>
      <c r="F19" s="132"/>
      <c r="G19" s="117"/>
      <c r="H19" s="111"/>
      <c r="I19" s="62"/>
      <c r="J19" s="48"/>
      <c r="K19" s="48"/>
    </row>
    <row r="20" spans="1:11" ht="5.25" customHeight="1" hidden="1" thickBot="1">
      <c r="A20" s="150"/>
      <c r="B20" s="15"/>
      <c r="C20" s="156"/>
      <c r="D20" s="24" t="s">
        <v>7</v>
      </c>
      <c r="E20" s="132"/>
      <c r="F20" s="132"/>
      <c r="G20" s="117"/>
      <c r="H20" s="111"/>
      <c r="I20" s="62"/>
      <c r="J20" s="48"/>
      <c r="K20" s="48"/>
    </row>
    <row r="21" spans="1:11" ht="16.5" customHeight="1">
      <c r="A21" s="154" t="s">
        <v>32</v>
      </c>
      <c r="B21" s="152" t="s">
        <v>14</v>
      </c>
      <c r="C21" s="153" t="s">
        <v>54</v>
      </c>
      <c r="D21" s="49" t="s">
        <v>21</v>
      </c>
      <c r="E21" s="20">
        <f>F21/1.2</f>
        <v>3800</v>
      </c>
      <c r="F21" s="19">
        <v>4560</v>
      </c>
      <c r="G21" s="116">
        <v>2737</v>
      </c>
      <c r="H21" s="111">
        <v>2733</v>
      </c>
      <c r="I21" s="50">
        <v>2737</v>
      </c>
      <c r="J21" s="48">
        <v>2836</v>
      </c>
      <c r="K21" s="48"/>
    </row>
    <row r="22" spans="1:11" ht="15">
      <c r="A22" s="154"/>
      <c r="B22" s="152"/>
      <c r="C22" s="143"/>
      <c r="D22" s="24" t="s">
        <v>18</v>
      </c>
      <c r="E22" s="20">
        <f aca="true" t="shared" si="0" ref="E22:E97">F22/1.2</f>
        <v>9415</v>
      </c>
      <c r="F22" s="19">
        <v>11298</v>
      </c>
      <c r="G22" s="116">
        <v>8593</v>
      </c>
      <c r="H22" s="111">
        <v>8581</v>
      </c>
      <c r="I22" s="50">
        <v>8617</v>
      </c>
      <c r="J22" s="48">
        <v>8670</v>
      </c>
      <c r="K22" s="48"/>
    </row>
    <row r="23" spans="1:11" ht="15">
      <c r="A23" s="154"/>
      <c r="B23" s="152"/>
      <c r="C23" s="143"/>
      <c r="D23" s="24" t="s">
        <v>19</v>
      </c>
      <c r="E23" s="20">
        <f t="shared" si="0"/>
        <v>15210</v>
      </c>
      <c r="F23" s="19">
        <v>18252</v>
      </c>
      <c r="G23" s="116">
        <v>13432</v>
      </c>
      <c r="H23" s="111">
        <v>13462</v>
      </c>
      <c r="I23" s="50">
        <v>13385</v>
      </c>
      <c r="J23" s="48">
        <v>13362</v>
      </c>
      <c r="K23" s="48"/>
    </row>
    <row r="24" spans="1:11" ht="15">
      <c r="A24" s="154"/>
      <c r="B24" s="152"/>
      <c r="C24" s="143"/>
      <c r="D24" s="24" t="s">
        <v>20</v>
      </c>
      <c r="E24" s="20">
        <f t="shared" si="0"/>
        <v>20505</v>
      </c>
      <c r="F24" s="19">
        <v>24606</v>
      </c>
      <c r="G24" s="116">
        <v>20035</v>
      </c>
      <c r="H24" s="111">
        <v>20222</v>
      </c>
      <c r="I24" s="50">
        <v>19925</v>
      </c>
      <c r="J24" s="48">
        <v>20196</v>
      </c>
      <c r="K24" s="48"/>
    </row>
    <row r="25" spans="1:11" ht="15">
      <c r="A25" s="154" t="s">
        <v>32</v>
      </c>
      <c r="B25" s="152" t="s">
        <v>15</v>
      </c>
      <c r="C25" s="143"/>
      <c r="D25" s="49" t="s">
        <v>17</v>
      </c>
      <c r="E25" s="20">
        <f t="shared" si="0"/>
        <v>3785</v>
      </c>
      <c r="F25" s="19">
        <v>4542</v>
      </c>
      <c r="G25" s="116">
        <v>2437</v>
      </c>
      <c r="H25" s="111">
        <v>2354</v>
      </c>
      <c r="I25" s="50">
        <v>2510</v>
      </c>
      <c r="J25" s="48">
        <v>2550</v>
      </c>
      <c r="K25" s="48"/>
    </row>
    <row r="26" spans="1:11" ht="15">
      <c r="A26" s="154"/>
      <c r="B26" s="152"/>
      <c r="C26" s="143"/>
      <c r="D26" s="24" t="s">
        <v>18</v>
      </c>
      <c r="E26" s="20">
        <f t="shared" si="0"/>
        <v>8560</v>
      </c>
      <c r="F26" s="19">
        <v>10272</v>
      </c>
      <c r="G26" s="116">
        <v>8252</v>
      </c>
      <c r="H26" s="111">
        <v>8084</v>
      </c>
      <c r="I26" s="50">
        <v>8469</v>
      </c>
      <c r="J26" s="48">
        <v>8568</v>
      </c>
      <c r="K26" s="48"/>
    </row>
    <row r="27" spans="1:11" ht="15">
      <c r="A27" s="154"/>
      <c r="B27" s="152"/>
      <c r="C27" s="143"/>
      <c r="D27" s="24" t="s">
        <v>19</v>
      </c>
      <c r="E27" s="20">
        <f t="shared" si="0"/>
        <v>13830</v>
      </c>
      <c r="F27" s="19">
        <v>16596</v>
      </c>
      <c r="G27" s="116">
        <v>12510</v>
      </c>
      <c r="H27" s="111">
        <v>12323</v>
      </c>
      <c r="I27" s="50">
        <v>12710</v>
      </c>
      <c r="J27" s="48">
        <v>12750</v>
      </c>
      <c r="K27" s="48"/>
    </row>
    <row r="28" spans="1:11" ht="15">
      <c r="A28" s="154"/>
      <c r="B28" s="152"/>
      <c r="C28" s="143"/>
      <c r="D28" s="24" t="s">
        <v>20</v>
      </c>
      <c r="E28" s="20">
        <f t="shared" si="0"/>
        <v>18450</v>
      </c>
      <c r="F28" s="19">
        <v>22140</v>
      </c>
      <c r="G28" s="116">
        <v>18077</v>
      </c>
      <c r="H28" s="111">
        <v>17925</v>
      </c>
      <c r="I28" s="50">
        <v>18141</v>
      </c>
      <c r="J28" s="48">
        <v>18360</v>
      </c>
      <c r="K28" s="48"/>
    </row>
    <row r="29" spans="1:11" ht="15">
      <c r="A29" s="154" t="s">
        <v>32</v>
      </c>
      <c r="B29" s="152" t="s">
        <v>16</v>
      </c>
      <c r="C29" s="143"/>
      <c r="D29" s="49" t="s">
        <v>17</v>
      </c>
      <c r="E29" s="20">
        <f t="shared" si="0"/>
        <v>3770</v>
      </c>
      <c r="F29" s="19">
        <v>4524</v>
      </c>
      <c r="G29" s="116">
        <v>2508</v>
      </c>
      <c r="H29" s="111">
        <v>2314</v>
      </c>
      <c r="I29" s="50">
        <v>2577</v>
      </c>
      <c r="J29" s="48">
        <v>2696</v>
      </c>
      <c r="K29" s="48"/>
    </row>
    <row r="30" spans="1:11" ht="15">
      <c r="A30" s="154"/>
      <c r="B30" s="152"/>
      <c r="C30" s="143"/>
      <c r="D30" s="24" t="s">
        <v>18</v>
      </c>
      <c r="E30" s="20">
        <f t="shared" si="0"/>
        <v>7785</v>
      </c>
      <c r="F30" s="19">
        <v>9342</v>
      </c>
      <c r="G30" s="116">
        <v>6304</v>
      </c>
      <c r="H30" s="111">
        <v>6032</v>
      </c>
      <c r="I30" s="50">
        <v>6444</v>
      </c>
      <c r="J30" s="48">
        <v>6503</v>
      </c>
      <c r="K30" s="48"/>
    </row>
    <row r="31" spans="1:11" ht="15">
      <c r="A31" s="154"/>
      <c r="B31" s="152"/>
      <c r="C31" s="143"/>
      <c r="D31" s="24" t="s">
        <v>19</v>
      </c>
      <c r="E31" s="20">
        <f t="shared" si="0"/>
        <v>12575</v>
      </c>
      <c r="F31" s="19">
        <v>15090</v>
      </c>
      <c r="G31" s="116">
        <v>10424</v>
      </c>
      <c r="H31" s="111">
        <v>9886</v>
      </c>
      <c r="I31" s="50">
        <v>10667</v>
      </c>
      <c r="J31" s="48">
        <v>11503</v>
      </c>
      <c r="K31" s="48"/>
    </row>
    <row r="32" spans="1:11" ht="15">
      <c r="A32" s="154"/>
      <c r="B32" s="152"/>
      <c r="C32" s="143"/>
      <c r="D32" s="24" t="s">
        <v>20</v>
      </c>
      <c r="E32" s="20">
        <f t="shared" si="0"/>
        <v>14465</v>
      </c>
      <c r="F32" s="19">
        <v>17358</v>
      </c>
      <c r="G32" s="116">
        <v>12367</v>
      </c>
      <c r="H32" s="111">
        <v>11988</v>
      </c>
      <c r="I32" s="50">
        <v>12494</v>
      </c>
      <c r="J32" s="48">
        <v>12240</v>
      </c>
      <c r="K32" s="48"/>
    </row>
    <row r="33" spans="1:29" s="11" customFormat="1" ht="18.75" customHeight="1" hidden="1">
      <c r="A33" s="150" t="s">
        <v>78</v>
      </c>
      <c r="B33" s="155" t="s">
        <v>14</v>
      </c>
      <c r="C33" s="156" t="s">
        <v>54</v>
      </c>
      <c r="D33" s="49" t="s">
        <v>21</v>
      </c>
      <c r="E33" s="20">
        <f t="shared" si="0"/>
        <v>0</v>
      </c>
      <c r="F33" s="19"/>
      <c r="G33" s="116"/>
      <c r="H33" s="7"/>
      <c r="I33" s="50"/>
      <c r="J33" s="63"/>
      <c r="K33" s="6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1" customFormat="1" ht="15.75" customHeight="1" hidden="1">
      <c r="A34" s="150"/>
      <c r="B34" s="155"/>
      <c r="C34" s="160"/>
      <c r="D34" s="24" t="s">
        <v>18</v>
      </c>
      <c r="E34" s="20">
        <f t="shared" si="0"/>
        <v>0</v>
      </c>
      <c r="F34" s="19"/>
      <c r="G34" s="116"/>
      <c r="H34" s="7"/>
      <c r="I34" s="50"/>
      <c r="J34" s="63"/>
      <c r="K34" s="6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1" customFormat="1" ht="15.75" customHeight="1" hidden="1">
      <c r="A35" s="150"/>
      <c r="B35" s="155"/>
      <c r="C35" s="160"/>
      <c r="D35" s="24" t="s">
        <v>19</v>
      </c>
      <c r="E35" s="20">
        <f t="shared" si="0"/>
        <v>0</v>
      </c>
      <c r="F35" s="19"/>
      <c r="G35" s="116"/>
      <c r="H35" s="7"/>
      <c r="I35" s="50"/>
      <c r="J35" s="63"/>
      <c r="K35" s="6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1" customFormat="1" ht="17.25" customHeight="1" hidden="1">
      <c r="A36" s="150"/>
      <c r="B36" s="155"/>
      <c r="C36" s="160"/>
      <c r="D36" s="24" t="s">
        <v>20</v>
      </c>
      <c r="E36" s="20">
        <f t="shared" si="0"/>
        <v>0</v>
      </c>
      <c r="F36" s="19"/>
      <c r="G36" s="116"/>
      <c r="H36" s="7"/>
      <c r="I36" s="50"/>
      <c r="J36" s="63"/>
      <c r="K36" s="6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1" customFormat="1" ht="16.5" customHeight="1" hidden="1">
      <c r="A37" s="150" t="s">
        <v>78</v>
      </c>
      <c r="B37" s="155" t="s">
        <v>15</v>
      </c>
      <c r="C37" s="160"/>
      <c r="D37" s="49" t="s">
        <v>17</v>
      </c>
      <c r="E37" s="20">
        <f t="shared" si="0"/>
        <v>0</v>
      </c>
      <c r="F37" s="19"/>
      <c r="G37" s="116"/>
      <c r="H37" s="7"/>
      <c r="I37" s="50"/>
      <c r="J37" s="63"/>
      <c r="K37" s="6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1" customFormat="1" ht="18.75" customHeight="1" hidden="1">
      <c r="A38" s="150"/>
      <c r="B38" s="155"/>
      <c r="C38" s="160"/>
      <c r="D38" s="24" t="s">
        <v>18</v>
      </c>
      <c r="E38" s="20">
        <f t="shared" si="0"/>
        <v>0</v>
      </c>
      <c r="F38" s="19"/>
      <c r="G38" s="116"/>
      <c r="H38" s="7"/>
      <c r="I38" s="50"/>
      <c r="J38" s="63"/>
      <c r="K38" s="6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1" customFormat="1" ht="16.5" customHeight="1" hidden="1">
      <c r="A39" s="150"/>
      <c r="B39" s="155"/>
      <c r="C39" s="160"/>
      <c r="D39" s="24" t="s">
        <v>19</v>
      </c>
      <c r="E39" s="20">
        <f t="shared" si="0"/>
        <v>0</v>
      </c>
      <c r="F39" s="19"/>
      <c r="G39" s="116"/>
      <c r="H39" s="7"/>
      <c r="I39" s="50"/>
      <c r="J39" s="63"/>
      <c r="K39" s="6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1" customFormat="1" ht="18.75" customHeight="1" hidden="1">
      <c r="A40" s="150"/>
      <c r="B40" s="155"/>
      <c r="C40" s="160"/>
      <c r="D40" s="24" t="s">
        <v>20</v>
      </c>
      <c r="E40" s="20">
        <f t="shared" si="0"/>
        <v>0</v>
      </c>
      <c r="F40" s="19"/>
      <c r="G40" s="116"/>
      <c r="H40" s="7"/>
      <c r="I40" s="50"/>
      <c r="J40" s="63"/>
      <c r="K40" s="6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1" customFormat="1" ht="16.5" customHeight="1" hidden="1">
      <c r="A41" s="150" t="s">
        <v>78</v>
      </c>
      <c r="B41" s="155" t="s">
        <v>16</v>
      </c>
      <c r="C41" s="160"/>
      <c r="D41" s="49" t="s">
        <v>17</v>
      </c>
      <c r="E41" s="20">
        <f t="shared" si="0"/>
        <v>0</v>
      </c>
      <c r="F41" s="19"/>
      <c r="G41" s="116"/>
      <c r="H41" s="7"/>
      <c r="I41" s="50"/>
      <c r="J41" s="63"/>
      <c r="K41" s="6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1" customFormat="1" ht="18" customHeight="1" hidden="1">
      <c r="A42" s="150"/>
      <c r="B42" s="155"/>
      <c r="C42" s="160"/>
      <c r="D42" s="24" t="s">
        <v>18</v>
      </c>
      <c r="E42" s="20">
        <f t="shared" si="0"/>
        <v>0</v>
      </c>
      <c r="F42" s="19"/>
      <c r="G42" s="116"/>
      <c r="H42" s="7"/>
      <c r="I42" s="50"/>
      <c r="J42" s="63"/>
      <c r="K42" s="6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1" customFormat="1" ht="18" customHeight="1" hidden="1">
      <c r="A43" s="150"/>
      <c r="B43" s="155"/>
      <c r="C43" s="160"/>
      <c r="D43" s="24" t="s">
        <v>19</v>
      </c>
      <c r="E43" s="20">
        <f t="shared" si="0"/>
        <v>0</v>
      </c>
      <c r="F43" s="19"/>
      <c r="G43" s="116"/>
      <c r="H43" s="7"/>
      <c r="I43" s="50"/>
      <c r="J43" s="63"/>
      <c r="K43" s="6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1" customFormat="1" ht="17.25" customHeight="1" hidden="1">
      <c r="A44" s="150"/>
      <c r="B44" s="155"/>
      <c r="C44" s="160"/>
      <c r="D44" s="24" t="s">
        <v>20</v>
      </c>
      <c r="E44" s="20">
        <f t="shared" si="0"/>
        <v>0</v>
      </c>
      <c r="F44" s="19"/>
      <c r="G44" s="116"/>
      <c r="H44" s="7"/>
      <c r="I44" s="50"/>
      <c r="J44" s="63"/>
      <c r="K44" s="6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6.5" customHeight="1">
      <c r="A45" s="154" t="s">
        <v>62</v>
      </c>
      <c r="B45" s="152" t="s">
        <v>14</v>
      </c>
      <c r="C45" s="153" t="s">
        <v>54</v>
      </c>
      <c r="D45" s="49" t="s">
        <v>21</v>
      </c>
      <c r="E45" s="20">
        <f t="shared" si="0"/>
        <v>1805</v>
      </c>
      <c r="F45" s="19">
        <v>2166</v>
      </c>
      <c r="G45" s="116">
        <v>1846</v>
      </c>
      <c r="H45" s="111">
        <v>1765</v>
      </c>
      <c r="I45" s="50">
        <v>1869</v>
      </c>
      <c r="J45" s="48">
        <v>1907</v>
      </c>
      <c r="K45" s="4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54"/>
      <c r="B46" s="152"/>
      <c r="C46" s="153"/>
      <c r="D46" s="24" t="s">
        <v>18</v>
      </c>
      <c r="E46" s="20">
        <f t="shared" si="0"/>
        <v>3995</v>
      </c>
      <c r="F46" s="19">
        <v>4794</v>
      </c>
      <c r="G46" s="116">
        <v>4570</v>
      </c>
      <c r="H46" s="111">
        <v>4529</v>
      </c>
      <c r="I46" s="50">
        <v>4602</v>
      </c>
      <c r="J46" s="48">
        <v>4794</v>
      </c>
      <c r="K46" s="48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54"/>
      <c r="B47" s="152"/>
      <c r="C47" s="153"/>
      <c r="D47" s="24" t="s">
        <v>19</v>
      </c>
      <c r="E47" s="20">
        <f t="shared" si="0"/>
        <v>5315</v>
      </c>
      <c r="F47" s="19">
        <v>6378</v>
      </c>
      <c r="G47" s="116">
        <v>6047</v>
      </c>
      <c r="H47" s="111">
        <v>6089</v>
      </c>
      <c r="I47" s="50">
        <v>6027</v>
      </c>
      <c r="J47" s="48">
        <v>6375</v>
      </c>
      <c r="K47" s="48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54"/>
      <c r="B48" s="152"/>
      <c r="C48" s="153"/>
      <c r="D48" s="24" t="s">
        <v>20</v>
      </c>
      <c r="E48" s="20">
        <f t="shared" si="0"/>
        <v>7310</v>
      </c>
      <c r="F48" s="19">
        <v>8772</v>
      </c>
      <c r="G48" s="116">
        <v>8540</v>
      </c>
      <c r="H48" s="111">
        <v>8735</v>
      </c>
      <c r="I48" s="50">
        <v>8467</v>
      </c>
      <c r="J48" s="48">
        <v>8772</v>
      </c>
      <c r="K48" s="48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54" t="s">
        <v>62</v>
      </c>
      <c r="B49" s="152" t="s">
        <v>15</v>
      </c>
      <c r="C49" s="153"/>
      <c r="D49" s="49" t="s">
        <v>21</v>
      </c>
      <c r="E49" s="20">
        <f t="shared" si="0"/>
        <v>1510</v>
      </c>
      <c r="F49" s="19">
        <v>1812</v>
      </c>
      <c r="G49" s="116">
        <v>1647</v>
      </c>
      <c r="H49" s="111">
        <v>1587</v>
      </c>
      <c r="I49" s="50">
        <v>1663</v>
      </c>
      <c r="J49" s="48">
        <v>1750</v>
      </c>
      <c r="K49" s="48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54"/>
      <c r="B50" s="152"/>
      <c r="C50" s="153"/>
      <c r="D50" s="24" t="s">
        <v>18</v>
      </c>
      <c r="E50" s="20">
        <f t="shared" si="0"/>
        <v>3170</v>
      </c>
      <c r="F50" s="19">
        <v>3804</v>
      </c>
      <c r="G50" s="116">
        <v>3697</v>
      </c>
      <c r="H50" s="111">
        <v>3599</v>
      </c>
      <c r="I50" s="50">
        <v>3756</v>
      </c>
      <c r="J50" s="48">
        <v>3800</v>
      </c>
      <c r="K50" s="48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54"/>
      <c r="B51" s="152"/>
      <c r="C51" s="153"/>
      <c r="D51" s="24" t="s">
        <v>19</v>
      </c>
      <c r="E51" s="20">
        <f t="shared" si="0"/>
        <v>4335</v>
      </c>
      <c r="F51" s="19">
        <v>5202</v>
      </c>
      <c r="G51" s="116">
        <v>5049</v>
      </c>
      <c r="H51" s="111">
        <v>4948</v>
      </c>
      <c r="I51" s="50">
        <v>5096</v>
      </c>
      <c r="J51" s="48">
        <v>5200</v>
      </c>
      <c r="K51" s="48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54"/>
      <c r="B52" s="152"/>
      <c r="C52" s="153"/>
      <c r="D52" s="24" t="s">
        <v>20</v>
      </c>
      <c r="E52" s="20">
        <f t="shared" si="0"/>
        <v>6075</v>
      </c>
      <c r="F52" s="19">
        <v>7290</v>
      </c>
      <c r="G52" s="116">
        <v>6936</v>
      </c>
      <c r="H52" s="111">
        <v>6805</v>
      </c>
      <c r="I52" s="50">
        <v>7002</v>
      </c>
      <c r="J52" s="48">
        <v>7070</v>
      </c>
      <c r="K52" s="48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>
      <c r="A53" s="154" t="s">
        <v>62</v>
      </c>
      <c r="B53" s="152" t="s">
        <v>16</v>
      </c>
      <c r="C53" s="153"/>
      <c r="D53" s="49" t="s">
        <v>21</v>
      </c>
      <c r="E53" s="20">
        <f t="shared" si="0"/>
        <v>1400</v>
      </c>
      <c r="F53" s="19">
        <v>1680</v>
      </c>
      <c r="G53" s="116">
        <v>1540</v>
      </c>
      <c r="H53" s="111">
        <v>1419</v>
      </c>
      <c r="I53" s="50">
        <v>1585</v>
      </c>
      <c r="J53" s="48">
        <v>1678</v>
      </c>
      <c r="K53" s="48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11" ht="15">
      <c r="A54" s="154"/>
      <c r="B54" s="152"/>
      <c r="C54" s="153"/>
      <c r="D54" s="24" t="s">
        <v>18</v>
      </c>
      <c r="E54" s="20">
        <f t="shared" si="0"/>
        <v>2470</v>
      </c>
      <c r="F54" s="19">
        <v>2964</v>
      </c>
      <c r="G54" s="116">
        <v>2802</v>
      </c>
      <c r="H54" s="111">
        <v>2711</v>
      </c>
      <c r="I54" s="50">
        <v>2848</v>
      </c>
      <c r="J54" s="48">
        <v>2910</v>
      </c>
      <c r="K54" s="48"/>
    </row>
    <row r="55" spans="1:11" ht="15">
      <c r="A55" s="154"/>
      <c r="B55" s="152"/>
      <c r="C55" s="153"/>
      <c r="D55" s="24" t="s">
        <v>19</v>
      </c>
      <c r="E55" s="20">
        <f t="shared" si="0"/>
        <v>3125</v>
      </c>
      <c r="F55" s="19">
        <v>3750</v>
      </c>
      <c r="G55" s="116">
        <v>3587</v>
      </c>
      <c r="H55" s="111">
        <v>3517</v>
      </c>
      <c r="I55" s="50">
        <v>3616</v>
      </c>
      <c r="J55" s="48">
        <v>3655</v>
      </c>
      <c r="K55" s="48"/>
    </row>
    <row r="56" spans="1:11" ht="15">
      <c r="A56" s="154"/>
      <c r="B56" s="152"/>
      <c r="C56" s="153"/>
      <c r="D56" s="24" t="s">
        <v>20</v>
      </c>
      <c r="E56" s="20">
        <f t="shared" si="0"/>
        <v>4730</v>
      </c>
      <c r="F56" s="19">
        <v>5676</v>
      </c>
      <c r="G56" s="116">
        <v>5120</v>
      </c>
      <c r="H56" s="111">
        <v>4952</v>
      </c>
      <c r="I56" s="50">
        <v>5163</v>
      </c>
      <c r="J56" s="48">
        <v>5202</v>
      </c>
      <c r="K56" s="48"/>
    </row>
    <row r="57" spans="1:11" ht="16.5" customHeight="1">
      <c r="A57" s="150" t="s">
        <v>143</v>
      </c>
      <c r="B57" s="155" t="s">
        <v>14</v>
      </c>
      <c r="C57" s="156" t="s">
        <v>54</v>
      </c>
      <c r="D57" s="49" t="s">
        <v>21</v>
      </c>
      <c r="E57" s="20">
        <f t="shared" si="0"/>
        <v>1530</v>
      </c>
      <c r="F57" s="19">
        <v>1836</v>
      </c>
      <c r="G57" s="116"/>
      <c r="H57" s="111"/>
      <c r="I57" s="50"/>
      <c r="J57" s="48"/>
      <c r="K57" s="48"/>
    </row>
    <row r="58" spans="1:11" ht="15">
      <c r="A58" s="150"/>
      <c r="B58" s="155"/>
      <c r="C58" s="156"/>
      <c r="D58" s="24" t="s">
        <v>18</v>
      </c>
      <c r="E58" s="20">
        <f t="shared" si="0"/>
        <v>3680</v>
      </c>
      <c r="F58" s="19">
        <v>4416</v>
      </c>
      <c r="G58" s="116"/>
      <c r="H58" s="117"/>
      <c r="I58" s="50"/>
      <c r="J58" s="48"/>
      <c r="K58" s="48"/>
    </row>
    <row r="59" spans="1:11" ht="15">
      <c r="A59" s="150"/>
      <c r="B59" s="155"/>
      <c r="C59" s="156"/>
      <c r="D59" s="24" t="s">
        <v>19</v>
      </c>
      <c r="E59" s="20">
        <f t="shared" si="0"/>
        <v>4600</v>
      </c>
      <c r="F59" s="19">
        <v>5520</v>
      </c>
      <c r="G59" s="116"/>
      <c r="H59" s="116"/>
      <c r="I59" s="50"/>
      <c r="J59" s="48"/>
      <c r="K59" s="48"/>
    </row>
    <row r="60" spans="1:11" ht="15">
      <c r="A60" s="150"/>
      <c r="B60" s="155"/>
      <c r="C60" s="156"/>
      <c r="D60" s="24" t="s">
        <v>20</v>
      </c>
      <c r="E60" s="20">
        <f t="shared" si="0"/>
        <v>5400</v>
      </c>
      <c r="F60" s="19">
        <v>6480</v>
      </c>
      <c r="G60" s="116"/>
      <c r="J60" s="48"/>
      <c r="K60" s="48"/>
    </row>
    <row r="61" spans="1:11" ht="16.5" customHeight="1">
      <c r="A61" s="150" t="s">
        <v>143</v>
      </c>
      <c r="B61" s="155" t="s">
        <v>15</v>
      </c>
      <c r="C61" s="156"/>
      <c r="D61" s="49" t="s">
        <v>21</v>
      </c>
      <c r="E61" s="20">
        <f t="shared" si="0"/>
        <v>1390</v>
      </c>
      <c r="F61" s="19">
        <v>1668</v>
      </c>
      <c r="G61" s="116">
        <v>1438</v>
      </c>
      <c r="H61" s="117"/>
      <c r="I61" s="50">
        <v>1438</v>
      </c>
      <c r="J61" s="48">
        <v>1467</v>
      </c>
      <c r="K61" s="48"/>
    </row>
    <row r="62" spans="1:11" ht="15" customHeight="1">
      <c r="A62" s="150"/>
      <c r="B62" s="155"/>
      <c r="C62" s="156"/>
      <c r="D62" s="24" t="s">
        <v>18</v>
      </c>
      <c r="E62" s="20">
        <f t="shared" si="0"/>
        <v>3565</v>
      </c>
      <c r="F62" s="19">
        <v>4278</v>
      </c>
      <c r="G62" s="116">
        <v>3282</v>
      </c>
      <c r="H62" s="117">
        <v>2840</v>
      </c>
      <c r="I62" s="50">
        <v>3459</v>
      </c>
      <c r="J62" s="48">
        <v>3961</v>
      </c>
      <c r="K62" s="48"/>
    </row>
    <row r="63" spans="1:11" ht="15" customHeight="1">
      <c r="A63" s="150"/>
      <c r="B63" s="155"/>
      <c r="C63" s="156"/>
      <c r="D63" s="24" t="s">
        <v>19</v>
      </c>
      <c r="E63" s="20">
        <f t="shared" si="0"/>
        <v>4130</v>
      </c>
      <c r="F63" s="19">
        <v>4956</v>
      </c>
      <c r="G63" s="116">
        <v>4308</v>
      </c>
      <c r="H63" s="116"/>
      <c r="I63" s="50">
        <v>4308</v>
      </c>
      <c r="J63" s="48">
        <v>4953</v>
      </c>
      <c r="K63" s="48"/>
    </row>
    <row r="64" spans="1:11" ht="15.75" customHeight="1">
      <c r="A64" s="150"/>
      <c r="B64" s="155"/>
      <c r="C64" s="156"/>
      <c r="D64" s="24" t="s">
        <v>20</v>
      </c>
      <c r="E64" s="20">
        <f t="shared" si="0"/>
        <v>4910</v>
      </c>
      <c r="F64" s="19">
        <v>5892</v>
      </c>
      <c r="G64" s="116">
        <v>5887</v>
      </c>
      <c r="H64" s="116"/>
      <c r="I64" s="50">
        <v>5887</v>
      </c>
      <c r="J64" s="48">
        <v>5887</v>
      </c>
      <c r="K64" s="48"/>
    </row>
    <row r="65" spans="1:11" ht="16.5" customHeight="1">
      <c r="A65" s="150" t="s">
        <v>143</v>
      </c>
      <c r="B65" s="155" t="s">
        <v>16</v>
      </c>
      <c r="C65" s="156"/>
      <c r="D65" s="49" t="s">
        <v>21</v>
      </c>
      <c r="E65" s="20">
        <f t="shared" si="0"/>
        <v>1020</v>
      </c>
      <c r="F65" s="19">
        <v>1224</v>
      </c>
      <c r="G65" s="116">
        <v>1177</v>
      </c>
      <c r="H65" s="117">
        <v>1145</v>
      </c>
      <c r="I65" s="50">
        <v>1182</v>
      </c>
      <c r="J65" s="48">
        <v>1165</v>
      </c>
      <c r="K65" s="48"/>
    </row>
    <row r="66" spans="1:11" ht="15" customHeight="1">
      <c r="A66" s="150"/>
      <c r="B66" s="155"/>
      <c r="C66" s="156"/>
      <c r="D66" s="24" t="s">
        <v>18</v>
      </c>
      <c r="E66" s="20">
        <f t="shared" si="0"/>
        <v>2185</v>
      </c>
      <c r="F66" s="19">
        <v>2622</v>
      </c>
      <c r="G66" s="116">
        <v>1948</v>
      </c>
      <c r="H66" s="117">
        <v>1908</v>
      </c>
      <c r="I66" s="50">
        <v>1960</v>
      </c>
      <c r="J66" s="48">
        <v>2030</v>
      </c>
      <c r="K66" s="48"/>
    </row>
    <row r="67" spans="1:11" ht="15" customHeight="1">
      <c r="A67" s="150"/>
      <c r="B67" s="155"/>
      <c r="C67" s="156"/>
      <c r="D67" s="24" t="s">
        <v>19</v>
      </c>
      <c r="E67" s="20">
        <f t="shared" si="0"/>
        <v>2720</v>
      </c>
      <c r="F67" s="19">
        <v>3264</v>
      </c>
      <c r="G67" s="116">
        <v>2616</v>
      </c>
      <c r="H67" s="116">
        <v>2796</v>
      </c>
      <c r="I67" s="50">
        <v>2590</v>
      </c>
      <c r="J67" s="48">
        <v>2665</v>
      </c>
      <c r="K67" s="48"/>
    </row>
    <row r="68" spans="1:11" ht="15.75" customHeight="1">
      <c r="A68" s="150"/>
      <c r="B68" s="155"/>
      <c r="C68" s="156"/>
      <c r="D68" s="24" t="s">
        <v>20</v>
      </c>
      <c r="E68" s="20">
        <f t="shared" si="0"/>
        <v>2995</v>
      </c>
      <c r="F68" s="19">
        <v>3594</v>
      </c>
      <c r="G68" s="116">
        <v>2867</v>
      </c>
      <c r="H68" s="116"/>
      <c r="I68" s="50">
        <v>2867</v>
      </c>
      <c r="J68" s="48">
        <v>2730</v>
      </c>
      <c r="K68" s="48"/>
    </row>
    <row r="69" spans="1:11" ht="16.5" customHeight="1">
      <c r="A69" s="150" t="s">
        <v>144</v>
      </c>
      <c r="B69" s="155" t="s">
        <v>14</v>
      </c>
      <c r="C69" s="156" t="s">
        <v>54</v>
      </c>
      <c r="D69" s="49" t="s">
        <v>21</v>
      </c>
      <c r="E69" s="20">
        <f aca="true" t="shared" si="1" ref="E69:E80">F69/1.2</f>
        <v>1550</v>
      </c>
      <c r="F69" s="19">
        <v>1860</v>
      </c>
      <c r="G69" s="116"/>
      <c r="H69" s="111"/>
      <c r="I69" s="50"/>
      <c r="J69" s="48"/>
      <c r="K69" s="48"/>
    </row>
    <row r="70" spans="1:11" ht="15">
      <c r="A70" s="150"/>
      <c r="B70" s="155"/>
      <c r="C70" s="156"/>
      <c r="D70" s="24" t="s">
        <v>18</v>
      </c>
      <c r="E70" s="20">
        <f t="shared" si="1"/>
        <v>2945</v>
      </c>
      <c r="F70" s="19">
        <v>3534</v>
      </c>
      <c r="G70" s="116"/>
      <c r="H70" s="111"/>
      <c r="I70" s="50"/>
      <c r="J70" s="48"/>
      <c r="K70" s="48"/>
    </row>
    <row r="71" spans="1:11" ht="15.75">
      <c r="A71" s="150"/>
      <c r="B71" s="155"/>
      <c r="C71" s="156"/>
      <c r="D71" s="24" t="s">
        <v>19</v>
      </c>
      <c r="E71" s="20">
        <f t="shared" si="1"/>
        <v>3680</v>
      </c>
      <c r="F71" s="19">
        <v>4416</v>
      </c>
      <c r="G71" s="116"/>
      <c r="H71" s="7"/>
      <c r="I71" s="50"/>
      <c r="J71" s="48"/>
      <c r="K71" s="48"/>
    </row>
    <row r="72" spans="1:11" ht="15.75">
      <c r="A72" s="150"/>
      <c r="B72" s="155"/>
      <c r="C72" s="156"/>
      <c r="D72" s="24" t="s">
        <v>20</v>
      </c>
      <c r="E72" s="20">
        <f t="shared" si="1"/>
        <v>4320</v>
      </c>
      <c r="F72" s="19">
        <v>5184</v>
      </c>
      <c r="G72" s="116"/>
      <c r="H72" s="7"/>
      <c r="I72" s="50"/>
      <c r="J72" s="48"/>
      <c r="K72" s="48"/>
    </row>
    <row r="73" spans="1:11" ht="16.5" customHeight="1">
      <c r="A73" s="150" t="s">
        <v>144</v>
      </c>
      <c r="B73" s="155" t="s">
        <v>15</v>
      </c>
      <c r="C73" s="156"/>
      <c r="D73" s="49" t="s">
        <v>21</v>
      </c>
      <c r="E73" s="20">
        <f t="shared" si="1"/>
        <v>1410</v>
      </c>
      <c r="F73" s="19">
        <v>1692</v>
      </c>
      <c r="G73" s="116"/>
      <c r="H73" s="111"/>
      <c r="I73" s="50"/>
      <c r="J73" s="48"/>
      <c r="K73" s="48"/>
    </row>
    <row r="74" spans="1:11" ht="15" customHeight="1">
      <c r="A74" s="150"/>
      <c r="B74" s="155"/>
      <c r="C74" s="156"/>
      <c r="D74" s="24" t="s">
        <v>18</v>
      </c>
      <c r="E74" s="20">
        <f t="shared" si="1"/>
        <v>2395</v>
      </c>
      <c r="F74" s="19">
        <v>2874</v>
      </c>
      <c r="G74" s="116"/>
      <c r="H74" s="111"/>
      <c r="I74" s="50"/>
      <c r="J74" s="48"/>
      <c r="K74" s="48"/>
    </row>
    <row r="75" spans="1:11" ht="15" customHeight="1">
      <c r="A75" s="150"/>
      <c r="B75" s="155"/>
      <c r="C75" s="156"/>
      <c r="D75" s="24" t="s">
        <v>19</v>
      </c>
      <c r="E75" s="20">
        <f t="shared" si="1"/>
        <v>3140</v>
      </c>
      <c r="F75" s="19">
        <v>3768</v>
      </c>
      <c r="G75" s="116"/>
      <c r="H75" s="7"/>
      <c r="I75" s="50"/>
      <c r="J75" s="48"/>
      <c r="K75" s="48"/>
    </row>
    <row r="76" spans="1:11" ht="15.75" customHeight="1">
      <c r="A76" s="150"/>
      <c r="B76" s="155"/>
      <c r="C76" s="156"/>
      <c r="D76" s="24" t="s">
        <v>20</v>
      </c>
      <c r="E76" s="20">
        <f t="shared" si="1"/>
        <v>3615</v>
      </c>
      <c r="F76" s="19">
        <v>4338</v>
      </c>
      <c r="G76" s="116"/>
      <c r="H76" s="7"/>
      <c r="I76" s="50"/>
      <c r="J76" s="48"/>
      <c r="K76" s="48"/>
    </row>
    <row r="77" spans="1:11" ht="16.5" customHeight="1">
      <c r="A77" s="150" t="s">
        <v>144</v>
      </c>
      <c r="B77" s="155" t="s">
        <v>16</v>
      </c>
      <c r="C77" s="156"/>
      <c r="D77" s="49" t="s">
        <v>21</v>
      </c>
      <c r="E77" s="20">
        <f t="shared" si="1"/>
        <v>1275</v>
      </c>
      <c r="F77" s="19">
        <v>1530</v>
      </c>
      <c r="G77" s="116">
        <v>1359</v>
      </c>
      <c r="H77" s="111">
        <v>1621</v>
      </c>
      <c r="I77" s="50">
        <v>1098</v>
      </c>
      <c r="J77" s="48">
        <v>1098</v>
      </c>
      <c r="K77" s="48"/>
    </row>
    <row r="78" spans="1:11" ht="15" customHeight="1">
      <c r="A78" s="150"/>
      <c r="B78" s="155"/>
      <c r="C78" s="156"/>
      <c r="D78" s="24" t="s">
        <v>18</v>
      </c>
      <c r="E78" s="20">
        <f t="shared" si="1"/>
        <v>2190</v>
      </c>
      <c r="F78" s="19">
        <v>2628</v>
      </c>
      <c r="G78" s="116">
        <v>2361</v>
      </c>
      <c r="H78" s="111">
        <v>2795</v>
      </c>
      <c r="I78" s="50">
        <v>1926</v>
      </c>
      <c r="J78" s="48">
        <v>1926</v>
      </c>
      <c r="K78" s="48"/>
    </row>
    <row r="79" spans="1:11" ht="15" customHeight="1">
      <c r="A79" s="150"/>
      <c r="B79" s="155"/>
      <c r="C79" s="156"/>
      <c r="D79" s="24" t="s">
        <v>19</v>
      </c>
      <c r="E79" s="20">
        <f t="shared" si="1"/>
        <v>2925</v>
      </c>
      <c r="F79" s="19">
        <v>3510</v>
      </c>
      <c r="G79" s="116">
        <v>3508</v>
      </c>
      <c r="H79" s="7">
        <v>3508</v>
      </c>
      <c r="I79" s="50"/>
      <c r="J79" s="48"/>
      <c r="K79" s="48"/>
    </row>
    <row r="80" spans="1:11" ht="15.75" customHeight="1">
      <c r="A80" s="150"/>
      <c r="B80" s="155"/>
      <c r="C80" s="156"/>
      <c r="D80" s="24" t="s">
        <v>20</v>
      </c>
      <c r="E80" s="20">
        <f t="shared" si="1"/>
        <v>3255</v>
      </c>
      <c r="F80" s="19">
        <v>3906</v>
      </c>
      <c r="G80" s="116"/>
      <c r="H80" s="7"/>
      <c r="I80" s="50"/>
      <c r="J80" s="48"/>
      <c r="K80" s="48"/>
    </row>
    <row r="81" spans="1:11" ht="15">
      <c r="A81" s="150" t="s">
        <v>33</v>
      </c>
      <c r="B81" s="155" t="s">
        <v>14</v>
      </c>
      <c r="C81" s="156" t="s">
        <v>54</v>
      </c>
      <c r="D81" s="49" t="s">
        <v>21</v>
      </c>
      <c r="E81" s="20">
        <f t="shared" si="0"/>
        <v>1180</v>
      </c>
      <c r="F81" s="19">
        <v>1416</v>
      </c>
      <c r="G81" s="116">
        <v>1071</v>
      </c>
      <c r="H81" s="117">
        <v>1051</v>
      </c>
      <c r="I81" s="50">
        <v>1079</v>
      </c>
      <c r="J81" s="48">
        <v>1150</v>
      </c>
      <c r="K81" s="48"/>
    </row>
    <row r="82" spans="1:11" ht="15">
      <c r="A82" s="150"/>
      <c r="B82" s="155"/>
      <c r="C82" s="156"/>
      <c r="D82" s="24" t="s">
        <v>18</v>
      </c>
      <c r="E82" s="20">
        <f t="shared" si="0"/>
        <v>1400</v>
      </c>
      <c r="F82" s="19">
        <v>1680</v>
      </c>
      <c r="G82" s="116">
        <v>1264</v>
      </c>
      <c r="H82" s="117">
        <v>1219</v>
      </c>
      <c r="I82" s="50">
        <v>1290</v>
      </c>
      <c r="J82" s="48">
        <v>1419</v>
      </c>
      <c r="K82" s="48"/>
    </row>
    <row r="83" spans="1:11" ht="15">
      <c r="A83" s="150"/>
      <c r="B83" s="155"/>
      <c r="C83" s="156"/>
      <c r="D83" s="24" t="s">
        <v>19</v>
      </c>
      <c r="E83" s="20">
        <f t="shared" si="0"/>
        <v>1550</v>
      </c>
      <c r="F83" s="19">
        <v>1860</v>
      </c>
      <c r="G83" s="116">
        <v>1348</v>
      </c>
      <c r="H83" s="116">
        <v>1353</v>
      </c>
      <c r="I83" s="50">
        <v>1347</v>
      </c>
      <c r="J83" s="48">
        <v>1483</v>
      </c>
      <c r="K83" s="48"/>
    </row>
    <row r="84" spans="1:11" ht="15">
      <c r="A84" s="150"/>
      <c r="B84" s="155"/>
      <c r="C84" s="156"/>
      <c r="D84" s="24" t="s">
        <v>20</v>
      </c>
      <c r="E84" s="20">
        <f t="shared" si="0"/>
        <v>1630</v>
      </c>
      <c r="F84" s="19">
        <v>1956</v>
      </c>
      <c r="G84" s="116"/>
      <c r="H84" s="116"/>
      <c r="I84" s="50"/>
      <c r="J84" s="48"/>
      <c r="K84" s="48"/>
    </row>
    <row r="85" spans="1:11" ht="15">
      <c r="A85" s="150" t="s">
        <v>33</v>
      </c>
      <c r="B85" s="155" t="s">
        <v>15</v>
      </c>
      <c r="C85" s="156"/>
      <c r="D85" s="49" t="s">
        <v>21</v>
      </c>
      <c r="E85" s="20">
        <f t="shared" si="0"/>
        <v>1075</v>
      </c>
      <c r="F85" s="19">
        <v>1290</v>
      </c>
      <c r="G85" s="116">
        <v>1002</v>
      </c>
      <c r="H85" s="117">
        <v>975</v>
      </c>
      <c r="I85" s="50">
        <v>1013</v>
      </c>
      <c r="J85" s="48">
        <v>1020</v>
      </c>
      <c r="K85" s="48"/>
    </row>
    <row r="86" spans="1:11" ht="15">
      <c r="A86" s="150"/>
      <c r="B86" s="155"/>
      <c r="C86" s="156"/>
      <c r="D86" s="24" t="s">
        <v>18</v>
      </c>
      <c r="E86" s="20">
        <f t="shared" si="0"/>
        <v>1210</v>
      </c>
      <c r="F86" s="19">
        <v>1452</v>
      </c>
      <c r="G86" s="116">
        <v>1192</v>
      </c>
      <c r="H86" s="117">
        <v>1108</v>
      </c>
      <c r="I86" s="50">
        <v>1238</v>
      </c>
      <c r="J86" s="48">
        <v>1265</v>
      </c>
      <c r="K86" s="48"/>
    </row>
    <row r="87" spans="1:11" ht="15">
      <c r="A87" s="150"/>
      <c r="B87" s="155"/>
      <c r="C87" s="156"/>
      <c r="D87" s="24" t="s">
        <v>19</v>
      </c>
      <c r="E87" s="20">
        <f t="shared" si="0"/>
        <v>1340</v>
      </c>
      <c r="F87" s="19">
        <v>1608</v>
      </c>
      <c r="G87" s="116">
        <v>1273</v>
      </c>
      <c r="H87" s="116">
        <v>1223</v>
      </c>
      <c r="I87" s="50">
        <v>1289</v>
      </c>
      <c r="J87" s="48">
        <v>1306</v>
      </c>
      <c r="K87" s="48"/>
    </row>
    <row r="88" spans="1:11" ht="15">
      <c r="A88" s="150"/>
      <c r="B88" s="155"/>
      <c r="C88" s="156"/>
      <c r="D88" s="24" t="s">
        <v>20</v>
      </c>
      <c r="E88" s="20">
        <f t="shared" si="0"/>
        <v>1475</v>
      </c>
      <c r="F88" s="19">
        <v>1770</v>
      </c>
      <c r="G88" s="116"/>
      <c r="H88" s="116"/>
      <c r="I88" s="50"/>
      <c r="J88" s="48"/>
      <c r="K88" s="48"/>
    </row>
    <row r="89" spans="1:11" ht="15">
      <c r="A89" s="150" t="s">
        <v>33</v>
      </c>
      <c r="B89" s="155" t="s">
        <v>16</v>
      </c>
      <c r="C89" s="156"/>
      <c r="D89" s="49" t="s">
        <v>21</v>
      </c>
      <c r="E89" s="20">
        <f t="shared" si="0"/>
        <v>840</v>
      </c>
      <c r="F89" s="19">
        <v>1008</v>
      </c>
      <c r="G89" s="116">
        <v>960</v>
      </c>
      <c r="H89" s="117">
        <v>909</v>
      </c>
      <c r="I89" s="50">
        <v>974</v>
      </c>
      <c r="J89" s="48">
        <v>1004</v>
      </c>
      <c r="K89" s="48"/>
    </row>
    <row r="90" spans="1:11" ht="15">
      <c r="A90" s="150"/>
      <c r="B90" s="155"/>
      <c r="C90" s="156"/>
      <c r="D90" s="24" t="s">
        <v>18</v>
      </c>
      <c r="E90" s="20">
        <f t="shared" si="0"/>
        <v>1025</v>
      </c>
      <c r="F90" s="19">
        <v>1230</v>
      </c>
      <c r="G90" s="116">
        <v>1125</v>
      </c>
      <c r="H90" s="117">
        <v>1040</v>
      </c>
      <c r="I90" s="50">
        <v>1145</v>
      </c>
      <c r="J90" s="48">
        <v>1228</v>
      </c>
      <c r="K90" s="48"/>
    </row>
    <row r="91" spans="1:11" ht="15">
      <c r="A91" s="150"/>
      <c r="B91" s="155"/>
      <c r="C91" s="156"/>
      <c r="D91" s="24" t="s">
        <v>19</v>
      </c>
      <c r="E91" s="20">
        <f t="shared" si="0"/>
        <v>1085</v>
      </c>
      <c r="F91" s="19">
        <v>1302</v>
      </c>
      <c r="G91" s="116">
        <v>1179</v>
      </c>
      <c r="H91" s="116">
        <v>1115</v>
      </c>
      <c r="I91" s="50">
        <v>1212</v>
      </c>
      <c r="J91" s="48">
        <v>1298</v>
      </c>
      <c r="K91" s="48"/>
    </row>
    <row r="92" spans="1:11" ht="15.75">
      <c r="A92" s="150"/>
      <c r="B92" s="155"/>
      <c r="C92" s="156"/>
      <c r="D92" s="24" t="s">
        <v>20</v>
      </c>
      <c r="E92" s="20">
        <f t="shared" si="0"/>
        <v>1330</v>
      </c>
      <c r="F92" s="19">
        <v>1596</v>
      </c>
      <c r="G92" s="116"/>
      <c r="H92" s="7"/>
      <c r="I92" s="50"/>
      <c r="J92" s="48"/>
      <c r="K92" s="48"/>
    </row>
    <row r="93" spans="1:11" ht="15" customHeight="1">
      <c r="A93" s="154" t="s">
        <v>53</v>
      </c>
      <c r="B93" s="152" t="s">
        <v>14</v>
      </c>
      <c r="C93" s="153" t="s">
        <v>54</v>
      </c>
      <c r="D93" s="24" t="s">
        <v>17</v>
      </c>
      <c r="E93" s="20">
        <f t="shared" si="0"/>
        <v>1555</v>
      </c>
      <c r="F93" s="19">
        <v>1866</v>
      </c>
      <c r="G93" s="116">
        <v>1634</v>
      </c>
      <c r="H93" s="111"/>
      <c r="I93" s="50">
        <v>1634</v>
      </c>
      <c r="J93" s="48"/>
      <c r="K93" s="48"/>
    </row>
    <row r="94" spans="1:11" ht="15.75" customHeight="1">
      <c r="A94" s="154"/>
      <c r="B94" s="152"/>
      <c r="C94" s="153"/>
      <c r="D94" s="24" t="s">
        <v>22</v>
      </c>
      <c r="E94" s="20">
        <f t="shared" si="0"/>
        <v>1630</v>
      </c>
      <c r="F94" s="19">
        <v>1956</v>
      </c>
      <c r="G94" s="116">
        <v>1944</v>
      </c>
      <c r="H94" s="111">
        <v>1944</v>
      </c>
      <c r="I94" s="50"/>
      <c r="J94" s="48"/>
      <c r="K94" s="48"/>
    </row>
    <row r="95" spans="1:11" ht="15" customHeight="1">
      <c r="A95" s="154" t="s">
        <v>53</v>
      </c>
      <c r="B95" s="152" t="s">
        <v>15</v>
      </c>
      <c r="C95" s="153"/>
      <c r="D95" s="24" t="s">
        <v>17</v>
      </c>
      <c r="E95" s="20">
        <f t="shared" si="0"/>
        <v>1260</v>
      </c>
      <c r="F95" s="19">
        <v>1512</v>
      </c>
      <c r="G95" s="116">
        <v>1425</v>
      </c>
      <c r="H95" s="111">
        <v>1512</v>
      </c>
      <c r="I95" s="50">
        <v>1414</v>
      </c>
      <c r="J95" s="48">
        <v>1458</v>
      </c>
      <c r="K95" s="48"/>
    </row>
    <row r="96" spans="1:11" ht="15.75" customHeight="1">
      <c r="A96" s="154"/>
      <c r="B96" s="152"/>
      <c r="C96" s="153"/>
      <c r="D96" s="24" t="s">
        <v>22</v>
      </c>
      <c r="E96" s="20">
        <f t="shared" si="0"/>
        <v>1505</v>
      </c>
      <c r="F96" s="19">
        <v>1806</v>
      </c>
      <c r="G96" s="116">
        <v>1769</v>
      </c>
      <c r="H96" s="111">
        <v>1802</v>
      </c>
      <c r="I96" s="50">
        <v>1759</v>
      </c>
      <c r="J96" s="48">
        <v>1776</v>
      </c>
      <c r="K96" s="48"/>
    </row>
    <row r="97" spans="1:11" ht="15" customHeight="1">
      <c r="A97" s="154" t="s">
        <v>53</v>
      </c>
      <c r="B97" s="152" t="s">
        <v>16</v>
      </c>
      <c r="C97" s="153"/>
      <c r="D97" s="24" t="s">
        <v>17</v>
      </c>
      <c r="E97" s="20">
        <f t="shared" si="0"/>
        <v>975</v>
      </c>
      <c r="F97" s="19">
        <v>1170</v>
      </c>
      <c r="G97" s="116">
        <v>1073</v>
      </c>
      <c r="H97" s="111">
        <v>1070</v>
      </c>
      <c r="I97" s="50">
        <v>1074</v>
      </c>
      <c r="J97" s="48">
        <v>1166</v>
      </c>
      <c r="K97" s="48"/>
    </row>
    <row r="98" spans="1:11" ht="15.75" customHeight="1">
      <c r="A98" s="154"/>
      <c r="B98" s="152"/>
      <c r="C98" s="153"/>
      <c r="D98" s="24" t="s">
        <v>22</v>
      </c>
      <c r="E98" s="20">
        <f aca="true" t="shared" si="2" ref="E98:E161">F98/1.2</f>
        <v>1105</v>
      </c>
      <c r="F98" s="19">
        <v>1326</v>
      </c>
      <c r="G98" s="116">
        <v>1128</v>
      </c>
      <c r="H98" s="111">
        <v>1149</v>
      </c>
      <c r="I98" s="50">
        <v>1124</v>
      </c>
      <c r="J98" s="48">
        <v>1322</v>
      </c>
      <c r="K98" s="48"/>
    </row>
    <row r="99" spans="1:11" ht="15" customHeight="1">
      <c r="A99" s="150" t="s">
        <v>93</v>
      </c>
      <c r="B99" s="155" t="s">
        <v>14</v>
      </c>
      <c r="C99" s="156" t="s">
        <v>54</v>
      </c>
      <c r="D99" s="24" t="s">
        <v>17</v>
      </c>
      <c r="E99" s="20">
        <f t="shared" si="2"/>
        <v>1210</v>
      </c>
      <c r="F99" s="19">
        <v>1452</v>
      </c>
      <c r="G99" s="116"/>
      <c r="H99" s="7"/>
      <c r="I99" s="50"/>
      <c r="J99" s="48"/>
      <c r="K99" s="48"/>
    </row>
    <row r="100" spans="1:11" ht="15" customHeight="1">
      <c r="A100" s="150"/>
      <c r="B100" s="155"/>
      <c r="C100" s="156"/>
      <c r="D100" s="24" t="s">
        <v>22</v>
      </c>
      <c r="E100" s="20">
        <f t="shared" si="2"/>
        <v>1390</v>
      </c>
      <c r="F100" s="19">
        <v>1668</v>
      </c>
      <c r="G100" s="116"/>
      <c r="H100" s="7"/>
      <c r="I100" s="50"/>
      <c r="J100" s="48"/>
      <c r="K100" s="48"/>
    </row>
    <row r="101" spans="1:11" ht="15" customHeight="1">
      <c r="A101" s="150" t="s">
        <v>93</v>
      </c>
      <c r="B101" s="155" t="s">
        <v>15</v>
      </c>
      <c r="C101" s="156"/>
      <c r="D101" s="24" t="s">
        <v>17</v>
      </c>
      <c r="E101" s="20">
        <f t="shared" si="2"/>
        <v>1100</v>
      </c>
      <c r="F101" s="19">
        <v>1320</v>
      </c>
      <c r="G101" s="116">
        <v>1320</v>
      </c>
      <c r="H101" s="7"/>
      <c r="I101" s="50">
        <v>1320</v>
      </c>
      <c r="J101" s="48">
        <v>1320</v>
      </c>
      <c r="K101" s="48"/>
    </row>
    <row r="102" spans="1:11" ht="15.75" customHeight="1">
      <c r="A102" s="150"/>
      <c r="B102" s="155"/>
      <c r="C102" s="156"/>
      <c r="D102" s="24" t="s">
        <v>22</v>
      </c>
      <c r="E102" s="20">
        <f t="shared" si="2"/>
        <v>1265</v>
      </c>
      <c r="F102" s="19">
        <v>1518</v>
      </c>
      <c r="G102" s="116">
        <v>1515</v>
      </c>
      <c r="H102" s="7"/>
      <c r="I102" s="50">
        <v>1515</v>
      </c>
      <c r="J102" s="48">
        <v>1515</v>
      </c>
      <c r="K102" s="48"/>
    </row>
    <row r="103" spans="1:11" ht="15" customHeight="1">
      <c r="A103" s="150" t="s">
        <v>97</v>
      </c>
      <c r="B103" s="155" t="s">
        <v>16</v>
      </c>
      <c r="C103" s="156"/>
      <c r="D103" s="24" t="s">
        <v>17</v>
      </c>
      <c r="E103" s="20">
        <f t="shared" si="2"/>
        <v>1015</v>
      </c>
      <c r="F103" s="19">
        <v>1218</v>
      </c>
      <c r="G103" s="116">
        <v>1213</v>
      </c>
      <c r="H103" s="7"/>
      <c r="I103" s="50">
        <v>1213</v>
      </c>
      <c r="J103" s="48">
        <v>1213</v>
      </c>
      <c r="K103" s="48"/>
    </row>
    <row r="104" spans="1:11" ht="16.5" customHeight="1">
      <c r="A104" s="150"/>
      <c r="B104" s="155"/>
      <c r="C104" s="156"/>
      <c r="D104" s="24" t="s">
        <v>22</v>
      </c>
      <c r="E104" s="20">
        <f t="shared" si="2"/>
        <v>1160</v>
      </c>
      <c r="F104" s="19">
        <v>1392</v>
      </c>
      <c r="G104" s="116">
        <v>1391</v>
      </c>
      <c r="H104" s="7"/>
      <c r="I104" s="50">
        <v>1391</v>
      </c>
      <c r="J104" s="48">
        <v>1391</v>
      </c>
      <c r="K104" s="48"/>
    </row>
    <row r="105" spans="1:11" ht="15" customHeight="1">
      <c r="A105" s="154" t="s">
        <v>94</v>
      </c>
      <c r="B105" s="152" t="s">
        <v>14</v>
      </c>
      <c r="C105" s="153" t="s">
        <v>54</v>
      </c>
      <c r="D105" s="24" t="s">
        <v>17</v>
      </c>
      <c r="E105" s="20">
        <f t="shared" si="2"/>
        <v>1130</v>
      </c>
      <c r="F105" s="19">
        <v>1356</v>
      </c>
      <c r="G105" s="116">
        <v>1211</v>
      </c>
      <c r="H105" s="7"/>
      <c r="I105" s="50"/>
      <c r="J105" s="48"/>
      <c r="K105" s="48"/>
    </row>
    <row r="106" spans="1:11" ht="15" customHeight="1">
      <c r="A106" s="154"/>
      <c r="B106" s="152"/>
      <c r="C106" s="153"/>
      <c r="D106" s="24" t="s">
        <v>22</v>
      </c>
      <c r="E106" s="20">
        <f t="shared" si="2"/>
        <v>1275</v>
      </c>
      <c r="F106" s="19">
        <v>1530</v>
      </c>
      <c r="G106" s="116">
        <v>1409</v>
      </c>
      <c r="H106" s="7"/>
      <c r="I106" s="50"/>
      <c r="J106" s="48"/>
      <c r="K106" s="48"/>
    </row>
    <row r="107" spans="1:11" ht="15" customHeight="1">
      <c r="A107" s="154" t="s">
        <v>95</v>
      </c>
      <c r="B107" s="152" t="s">
        <v>15</v>
      </c>
      <c r="C107" s="153"/>
      <c r="D107" s="24" t="s">
        <v>17</v>
      </c>
      <c r="E107" s="20">
        <f t="shared" si="2"/>
        <v>1050</v>
      </c>
      <c r="F107" s="19">
        <v>1260</v>
      </c>
      <c r="G107" s="116">
        <v>1120</v>
      </c>
      <c r="H107" s="111"/>
      <c r="I107" s="50"/>
      <c r="J107" s="48">
        <v>1173</v>
      </c>
      <c r="K107" s="48"/>
    </row>
    <row r="108" spans="1:11" ht="15.75" customHeight="1">
      <c r="A108" s="154"/>
      <c r="B108" s="152"/>
      <c r="C108" s="153"/>
      <c r="D108" s="24" t="s">
        <v>22</v>
      </c>
      <c r="E108" s="20">
        <f t="shared" si="2"/>
        <v>1195</v>
      </c>
      <c r="F108" s="19">
        <v>1434</v>
      </c>
      <c r="G108" s="116">
        <v>1318</v>
      </c>
      <c r="H108" s="7"/>
      <c r="I108" s="50"/>
      <c r="J108" s="48">
        <v>1336</v>
      </c>
      <c r="K108" s="48"/>
    </row>
    <row r="109" spans="1:11" ht="15" customHeight="1">
      <c r="A109" s="154" t="s">
        <v>96</v>
      </c>
      <c r="B109" s="152" t="s">
        <v>16</v>
      </c>
      <c r="C109" s="153"/>
      <c r="D109" s="24" t="s">
        <v>17</v>
      </c>
      <c r="E109" s="20">
        <f t="shared" si="2"/>
        <v>930</v>
      </c>
      <c r="F109" s="19">
        <v>1116</v>
      </c>
      <c r="G109" s="116">
        <v>1059</v>
      </c>
      <c r="H109" s="111"/>
      <c r="I109" s="50">
        <v>1094</v>
      </c>
      <c r="J109" s="48">
        <v>1112</v>
      </c>
      <c r="K109" s="48"/>
    </row>
    <row r="110" spans="1:11" ht="16.5" customHeight="1">
      <c r="A110" s="154"/>
      <c r="B110" s="152"/>
      <c r="C110" s="153"/>
      <c r="D110" s="24" t="s">
        <v>22</v>
      </c>
      <c r="E110" s="20">
        <f t="shared" si="2"/>
        <v>1050</v>
      </c>
      <c r="F110" s="19">
        <v>1260</v>
      </c>
      <c r="G110" s="116">
        <v>1197</v>
      </c>
      <c r="H110" s="7"/>
      <c r="I110" s="50">
        <v>1260</v>
      </c>
      <c r="J110" s="48">
        <v>1260</v>
      </c>
      <c r="K110" s="48"/>
    </row>
    <row r="111" spans="1:11" ht="15" customHeight="1" hidden="1">
      <c r="A111" s="154" t="s">
        <v>107</v>
      </c>
      <c r="B111" s="152" t="s">
        <v>14</v>
      </c>
      <c r="C111" s="153" t="s">
        <v>54</v>
      </c>
      <c r="D111" s="24" t="s">
        <v>17</v>
      </c>
      <c r="E111" s="20">
        <f t="shared" si="2"/>
        <v>0</v>
      </c>
      <c r="F111" s="19"/>
      <c r="G111" s="116"/>
      <c r="H111" s="7"/>
      <c r="I111" s="50"/>
      <c r="J111" s="48"/>
      <c r="K111" s="48"/>
    </row>
    <row r="112" spans="1:11" ht="15" customHeight="1" hidden="1">
      <c r="A112" s="154"/>
      <c r="B112" s="152"/>
      <c r="C112" s="153"/>
      <c r="D112" s="24" t="s">
        <v>22</v>
      </c>
      <c r="E112" s="20">
        <f t="shared" si="2"/>
        <v>0</v>
      </c>
      <c r="F112" s="19"/>
      <c r="G112" s="116"/>
      <c r="H112" s="7"/>
      <c r="I112" s="50"/>
      <c r="J112" s="48"/>
      <c r="K112" s="48"/>
    </row>
    <row r="113" spans="1:11" ht="15" customHeight="1" hidden="1">
      <c r="A113" s="154" t="s">
        <v>107</v>
      </c>
      <c r="B113" s="152" t="s">
        <v>15</v>
      </c>
      <c r="C113" s="153"/>
      <c r="D113" s="24" t="s">
        <v>17</v>
      </c>
      <c r="E113" s="20">
        <f t="shared" si="2"/>
        <v>0</v>
      </c>
      <c r="F113" s="19"/>
      <c r="G113" s="116"/>
      <c r="H113" s="111"/>
      <c r="I113" s="50"/>
      <c r="J113" s="48"/>
      <c r="K113" s="48"/>
    </row>
    <row r="114" spans="1:11" ht="15.75" customHeight="1" hidden="1">
      <c r="A114" s="154"/>
      <c r="B114" s="152"/>
      <c r="C114" s="153"/>
      <c r="D114" s="24" t="s">
        <v>22</v>
      </c>
      <c r="E114" s="20">
        <f t="shared" si="2"/>
        <v>0</v>
      </c>
      <c r="F114" s="19"/>
      <c r="G114" s="116"/>
      <c r="H114" s="7"/>
      <c r="I114" s="50"/>
      <c r="J114" s="48"/>
      <c r="K114" s="48"/>
    </row>
    <row r="115" spans="1:11" ht="15" customHeight="1" hidden="1">
      <c r="A115" s="154" t="s">
        <v>107</v>
      </c>
      <c r="B115" s="152" t="s">
        <v>16</v>
      </c>
      <c r="C115" s="153"/>
      <c r="D115" s="24" t="s">
        <v>17</v>
      </c>
      <c r="E115" s="20">
        <f t="shared" si="2"/>
        <v>0</v>
      </c>
      <c r="F115" s="19"/>
      <c r="G115" s="116"/>
      <c r="H115" s="111"/>
      <c r="I115" s="50"/>
      <c r="J115" s="48"/>
      <c r="K115" s="48"/>
    </row>
    <row r="116" spans="1:11" ht="16.5" customHeight="1" hidden="1">
      <c r="A116" s="154"/>
      <c r="B116" s="152"/>
      <c r="C116" s="153"/>
      <c r="D116" s="24" t="s">
        <v>22</v>
      </c>
      <c r="E116" s="20">
        <f t="shared" si="2"/>
        <v>0</v>
      </c>
      <c r="F116" s="19"/>
      <c r="G116" s="116"/>
      <c r="H116" s="7"/>
      <c r="I116" s="50"/>
      <c r="J116" s="48"/>
      <c r="K116" s="48"/>
    </row>
    <row r="117" spans="1:11" ht="15" customHeight="1">
      <c r="A117" s="154" t="s">
        <v>34</v>
      </c>
      <c r="B117" s="152" t="s">
        <v>14</v>
      </c>
      <c r="C117" s="153" t="s">
        <v>54</v>
      </c>
      <c r="D117" s="49" t="s">
        <v>21</v>
      </c>
      <c r="E117" s="20">
        <f t="shared" si="2"/>
        <v>1300</v>
      </c>
      <c r="F117" s="19">
        <v>1560</v>
      </c>
      <c r="G117" s="116"/>
      <c r="H117" s="7"/>
      <c r="I117" s="50"/>
      <c r="J117" s="48"/>
      <c r="K117" s="48"/>
    </row>
    <row r="118" spans="1:11" ht="15" customHeight="1">
      <c r="A118" s="154"/>
      <c r="B118" s="152"/>
      <c r="C118" s="153"/>
      <c r="D118" s="24" t="s">
        <v>18</v>
      </c>
      <c r="E118" s="20">
        <f t="shared" si="2"/>
        <v>1630</v>
      </c>
      <c r="F118" s="19">
        <v>1956</v>
      </c>
      <c r="G118" s="116"/>
      <c r="H118" s="7"/>
      <c r="I118" s="50"/>
      <c r="J118" s="48"/>
      <c r="K118" s="48"/>
    </row>
    <row r="119" spans="1:11" ht="15" customHeight="1">
      <c r="A119" s="154"/>
      <c r="B119" s="152"/>
      <c r="C119" s="153"/>
      <c r="D119" s="24" t="s">
        <v>19</v>
      </c>
      <c r="E119" s="20">
        <f t="shared" si="2"/>
        <v>2290</v>
      </c>
      <c r="F119" s="19">
        <v>2748</v>
      </c>
      <c r="G119" s="116"/>
      <c r="H119" s="7"/>
      <c r="I119" s="50"/>
      <c r="J119" s="48"/>
      <c r="K119" s="48"/>
    </row>
    <row r="120" spans="1:11" ht="15.75" customHeight="1">
      <c r="A120" s="154"/>
      <c r="B120" s="152"/>
      <c r="C120" s="153"/>
      <c r="D120" s="24" t="s">
        <v>20</v>
      </c>
      <c r="E120" s="20">
        <f t="shared" si="2"/>
        <v>2720</v>
      </c>
      <c r="F120" s="19">
        <v>3264</v>
      </c>
      <c r="G120" s="116"/>
      <c r="H120" s="7"/>
      <c r="I120" s="50"/>
      <c r="J120" s="48"/>
      <c r="K120" s="48"/>
    </row>
    <row r="121" spans="1:11" ht="15" customHeight="1">
      <c r="A121" s="154" t="s">
        <v>34</v>
      </c>
      <c r="B121" s="152" t="s">
        <v>15</v>
      </c>
      <c r="C121" s="153"/>
      <c r="D121" s="49" t="s">
        <v>21</v>
      </c>
      <c r="E121" s="20">
        <f t="shared" si="2"/>
        <v>1150</v>
      </c>
      <c r="F121" s="19">
        <v>1380</v>
      </c>
      <c r="G121" s="116"/>
      <c r="H121" s="7"/>
      <c r="I121" s="50"/>
      <c r="J121" s="48"/>
      <c r="K121" s="48"/>
    </row>
    <row r="122" spans="1:11" ht="15" customHeight="1">
      <c r="A122" s="154"/>
      <c r="B122" s="152"/>
      <c r="C122" s="153"/>
      <c r="D122" s="24" t="s">
        <v>18</v>
      </c>
      <c r="E122" s="20">
        <f t="shared" si="2"/>
        <v>1485</v>
      </c>
      <c r="F122" s="19">
        <v>1782</v>
      </c>
      <c r="G122" s="116"/>
      <c r="H122" s="7"/>
      <c r="I122" s="50"/>
      <c r="J122" s="48"/>
      <c r="K122" s="48"/>
    </row>
    <row r="123" spans="1:11" ht="15" customHeight="1">
      <c r="A123" s="154"/>
      <c r="B123" s="152"/>
      <c r="C123" s="153"/>
      <c r="D123" s="24" t="s">
        <v>19</v>
      </c>
      <c r="E123" s="20">
        <f t="shared" si="2"/>
        <v>2080</v>
      </c>
      <c r="F123" s="19">
        <v>2496</v>
      </c>
      <c r="G123" s="116"/>
      <c r="H123" s="7"/>
      <c r="I123" s="50"/>
      <c r="J123" s="48"/>
      <c r="K123" s="48"/>
    </row>
    <row r="124" spans="1:11" ht="15.75" customHeight="1">
      <c r="A124" s="154"/>
      <c r="B124" s="152"/>
      <c r="C124" s="153"/>
      <c r="D124" s="24" t="s">
        <v>20</v>
      </c>
      <c r="E124" s="20">
        <f t="shared" si="2"/>
        <v>2185</v>
      </c>
      <c r="F124" s="19">
        <v>2622</v>
      </c>
      <c r="G124" s="116"/>
      <c r="H124" s="7"/>
      <c r="I124" s="50"/>
      <c r="J124" s="48"/>
      <c r="K124" s="48"/>
    </row>
    <row r="125" spans="1:11" ht="15" customHeight="1">
      <c r="A125" s="154" t="s">
        <v>34</v>
      </c>
      <c r="B125" s="152" t="s">
        <v>16</v>
      </c>
      <c r="C125" s="153"/>
      <c r="D125" s="49" t="s">
        <v>21</v>
      </c>
      <c r="E125" s="20">
        <f t="shared" si="2"/>
        <v>1015</v>
      </c>
      <c r="F125" s="19">
        <v>1218</v>
      </c>
      <c r="G125" s="116"/>
      <c r="H125" s="7"/>
      <c r="I125" s="50"/>
      <c r="J125" s="48"/>
      <c r="K125" s="48"/>
    </row>
    <row r="126" spans="1:11" ht="15" customHeight="1">
      <c r="A126" s="154"/>
      <c r="B126" s="152"/>
      <c r="C126" s="153"/>
      <c r="D126" s="24" t="s">
        <v>18</v>
      </c>
      <c r="E126" s="20">
        <f t="shared" si="2"/>
        <v>1350</v>
      </c>
      <c r="F126" s="19">
        <v>1620</v>
      </c>
      <c r="G126" s="116"/>
      <c r="H126" s="7"/>
      <c r="I126" s="50"/>
      <c r="J126" s="48"/>
      <c r="K126" s="48"/>
    </row>
    <row r="127" spans="1:11" ht="15" customHeight="1">
      <c r="A127" s="154"/>
      <c r="B127" s="152"/>
      <c r="C127" s="153"/>
      <c r="D127" s="24" t="s">
        <v>19</v>
      </c>
      <c r="E127" s="20">
        <f t="shared" si="2"/>
        <v>1890</v>
      </c>
      <c r="F127" s="19">
        <v>2268</v>
      </c>
      <c r="G127" s="116"/>
      <c r="H127" s="7"/>
      <c r="I127" s="50"/>
      <c r="J127" s="48"/>
      <c r="K127" s="48"/>
    </row>
    <row r="128" spans="1:11" ht="16.5" customHeight="1">
      <c r="A128" s="154"/>
      <c r="B128" s="152"/>
      <c r="C128" s="153"/>
      <c r="D128" s="24" t="s">
        <v>20</v>
      </c>
      <c r="E128" s="20">
        <f t="shared" si="2"/>
        <v>1990</v>
      </c>
      <c r="F128" s="19">
        <v>2388</v>
      </c>
      <c r="G128" s="116"/>
      <c r="H128" s="7"/>
      <c r="I128" s="50"/>
      <c r="J128" s="48"/>
      <c r="K128" s="48"/>
    </row>
    <row r="129" spans="1:11" ht="15" customHeight="1" hidden="1">
      <c r="A129" s="154" t="s">
        <v>35</v>
      </c>
      <c r="B129" s="152" t="s">
        <v>14</v>
      </c>
      <c r="C129" s="153" t="s">
        <v>54</v>
      </c>
      <c r="D129" s="24" t="s">
        <v>17</v>
      </c>
      <c r="E129" s="20">
        <f t="shared" si="2"/>
        <v>0</v>
      </c>
      <c r="F129" s="33"/>
      <c r="G129" s="116"/>
      <c r="H129" s="7"/>
      <c r="I129" s="50"/>
      <c r="J129" s="48"/>
      <c r="K129" s="48"/>
    </row>
    <row r="130" spans="1:11" ht="15.75" hidden="1">
      <c r="A130" s="154"/>
      <c r="B130" s="152"/>
      <c r="C130" s="153"/>
      <c r="D130" s="24" t="s">
        <v>22</v>
      </c>
      <c r="E130" s="20">
        <f t="shared" si="2"/>
        <v>0</v>
      </c>
      <c r="F130" s="33"/>
      <c r="G130" s="116"/>
      <c r="H130" s="7"/>
      <c r="I130" s="50"/>
      <c r="J130" s="48"/>
      <c r="K130" s="48"/>
    </row>
    <row r="131" spans="1:11" ht="14.25" customHeight="1" hidden="1">
      <c r="A131" s="154" t="s">
        <v>35</v>
      </c>
      <c r="B131" s="152" t="s">
        <v>15</v>
      </c>
      <c r="C131" s="153"/>
      <c r="D131" s="24" t="s">
        <v>17</v>
      </c>
      <c r="E131" s="20">
        <f t="shared" si="2"/>
        <v>0</v>
      </c>
      <c r="F131" s="33"/>
      <c r="G131" s="116"/>
      <c r="H131" s="7"/>
      <c r="I131" s="50"/>
      <c r="J131" s="48"/>
      <c r="K131" s="48"/>
    </row>
    <row r="132" spans="1:11" ht="15.75" hidden="1">
      <c r="A132" s="154"/>
      <c r="B132" s="152"/>
      <c r="C132" s="153"/>
      <c r="D132" s="24" t="s">
        <v>22</v>
      </c>
      <c r="E132" s="20">
        <f t="shared" si="2"/>
        <v>0</v>
      </c>
      <c r="F132" s="33"/>
      <c r="G132" s="116"/>
      <c r="H132" s="7"/>
      <c r="I132" s="50"/>
      <c r="J132" s="48"/>
      <c r="K132" s="48"/>
    </row>
    <row r="133" spans="1:11" ht="15.75" hidden="1">
      <c r="A133" s="154" t="s">
        <v>35</v>
      </c>
      <c r="B133" s="152" t="s">
        <v>16</v>
      </c>
      <c r="C133" s="153"/>
      <c r="D133" s="24" t="s">
        <v>17</v>
      </c>
      <c r="E133" s="20">
        <f t="shared" si="2"/>
        <v>0</v>
      </c>
      <c r="F133" s="33"/>
      <c r="G133" s="116"/>
      <c r="H133" s="7"/>
      <c r="I133" s="50"/>
      <c r="J133" s="48"/>
      <c r="K133" s="48"/>
    </row>
    <row r="134" spans="1:11" ht="15.75" hidden="1">
      <c r="A134" s="154"/>
      <c r="B134" s="152"/>
      <c r="C134" s="153"/>
      <c r="D134" s="24" t="s">
        <v>22</v>
      </c>
      <c r="E134" s="20">
        <f t="shared" si="2"/>
        <v>0</v>
      </c>
      <c r="F134" s="33"/>
      <c r="G134" s="116"/>
      <c r="H134" s="7"/>
      <c r="I134" s="50"/>
      <c r="J134" s="48"/>
      <c r="K134" s="48"/>
    </row>
    <row r="135" spans="1:11" ht="19.5" customHeight="1" hidden="1">
      <c r="A135" s="154" t="s">
        <v>6</v>
      </c>
      <c r="B135" s="100"/>
      <c r="C135" s="57" t="s">
        <v>4</v>
      </c>
      <c r="D135" s="24" t="s">
        <v>2</v>
      </c>
      <c r="E135" s="20">
        <f t="shared" si="2"/>
        <v>0</v>
      </c>
      <c r="F135" s="33"/>
      <c r="G135" s="116"/>
      <c r="H135" s="7"/>
      <c r="I135" s="50"/>
      <c r="J135" s="48"/>
      <c r="K135" s="48"/>
    </row>
    <row r="136" spans="1:11" ht="15.75" customHeight="1" hidden="1">
      <c r="A136" s="154"/>
      <c r="B136" s="100"/>
      <c r="C136" s="57"/>
      <c r="D136" s="24" t="s">
        <v>3</v>
      </c>
      <c r="E136" s="20">
        <f t="shared" si="2"/>
        <v>0</v>
      </c>
      <c r="F136" s="33"/>
      <c r="G136" s="116"/>
      <c r="H136" s="7"/>
      <c r="I136" s="50"/>
      <c r="J136" s="48"/>
      <c r="K136" s="48"/>
    </row>
    <row r="137" spans="1:11" ht="15.75" customHeight="1" hidden="1">
      <c r="A137" s="154" t="s">
        <v>64</v>
      </c>
      <c r="B137" s="152" t="s">
        <v>14</v>
      </c>
      <c r="C137" s="153" t="s">
        <v>23</v>
      </c>
      <c r="D137" s="24" t="s">
        <v>24</v>
      </c>
      <c r="E137" s="20">
        <f t="shared" si="2"/>
        <v>0</v>
      </c>
      <c r="F137" s="33"/>
      <c r="G137" s="116"/>
      <c r="H137" s="7"/>
      <c r="I137" s="50"/>
      <c r="J137" s="48"/>
      <c r="K137" s="48"/>
    </row>
    <row r="138" spans="1:11" ht="15.75" customHeight="1" hidden="1">
      <c r="A138" s="154"/>
      <c r="B138" s="152"/>
      <c r="C138" s="153"/>
      <c r="D138" s="24" t="s">
        <v>25</v>
      </c>
      <c r="E138" s="20">
        <f t="shared" si="2"/>
        <v>0</v>
      </c>
      <c r="F138" s="33"/>
      <c r="G138" s="116"/>
      <c r="H138" s="7"/>
      <c r="I138" s="50"/>
      <c r="J138" s="48"/>
      <c r="K138" s="48"/>
    </row>
    <row r="139" spans="1:11" ht="15.75" customHeight="1" hidden="1">
      <c r="A139" s="154"/>
      <c r="B139" s="152"/>
      <c r="C139" s="153"/>
      <c r="D139" s="24" t="s">
        <v>18</v>
      </c>
      <c r="E139" s="20">
        <f t="shared" si="2"/>
        <v>0</v>
      </c>
      <c r="F139" s="33"/>
      <c r="G139" s="116"/>
      <c r="H139" s="7"/>
      <c r="I139" s="50"/>
      <c r="J139" s="48"/>
      <c r="K139" s="48"/>
    </row>
    <row r="140" spans="1:11" ht="15.75" customHeight="1" hidden="1">
      <c r="A140" s="154"/>
      <c r="B140" s="152"/>
      <c r="C140" s="153"/>
      <c r="D140" s="24" t="s">
        <v>26</v>
      </c>
      <c r="E140" s="20">
        <f t="shared" si="2"/>
        <v>0</v>
      </c>
      <c r="F140" s="33"/>
      <c r="G140" s="116"/>
      <c r="H140" s="7"/>
      <c r="I140" s="50"/>
      <c r="J140" s="48"/>
      <c r="K140" s="48"/>
    </row>
    <row r="141" spans="1:11" ht="15.75" customHeight="1" hidden="1">
      <c r="A141" s="154" t="s">
        <v>64</v>
      </c>
      <c r="B141" s="152" t="s">
        <v>15</v>
      </c>
      <c r="C141" s="153"/>
      <c r="D141" s="24" t="s">
        <v>24</v>
      </c>
      <c r="E141" s="20">
        <f t="shared" si="2"/>
        <v>0</v>
      </c>
      <c r="F141" s="33"/>
      <c r="G141" s="116"/>
      <c r="H141" s="7"/>
      <c r="I141" s="50"/>
      <c r="J141" s="48"/>
      <c r="K141" s="48"/>
    </row>
    <row r="142" spans="1:11" ht="15.75" customHeight="1" hidden="1">
      <c r="A142" s="154"/>
      <c r="B142" s="152"/>
      <c r="C142" s="153"/>
      <c r="D142" s="24" t="s">
        <v>25</v>
      </c>
      <c r="E142" s="20">
        <f t="shared" si="2"/>
        <v>0</v>
      </c>
      <c r="F142" s="33"/>
      <c r="G142" s="116"/>
      <c r="H142" s="7"/>
      <c r="I142" s="50"/>
      <c r="J142" s="48"/>
      <c r="K142" s="48"/>
    </row>
    <row r="143" spans="1:11" ht="15.75" customHeight="1" hidden="1">
      <c r="A143" s="154"/>
      <c r="B143" s="152"/>
      <c r="C143" s="153"/>
      <c r="D143" s="24" t="s">
        <v>18</v>
      </c>
      <c r="E143" s="20">
        <f t="shared" si="2"/>
        <v>0</v>
      </c>
      <c r="F143" s="33"/>
      <c r="G143" s="116"/>
      <c r="H143" s="7"/>
      <c r="I143" s="50"/>
      <c r="J143" s="48"/>
      <c r="K143" s="48"/>
    </row>
    <row r="144" spans="1:11" ht="15.75" customHeight="1" hidden="1">
      <c r="A144" s="154"/>
      <c r="B144" s="152"/>
      <c r="C144" s="153"/>
      <c r="D144" s="24" t="s">
        <v>26</v>
      </c>
      <c r="E144" s="20">
        <f t="shared" si="2"/>
        <v>0</v>
      </c>
      <c r="F144" s="33"/>
      <c r="G144" s="116"/>
      <c r="H144" s="7"/>
      <c r="I144" s="50"/>
      <c r="J144" s="48"/>
      <c r="K144" s="48"/>
    </row>
    <row r="145" spans="1:11" ht="15.75" customHeight="1" hidden="1">
      <c r="A145" s="154" t="s">
        <v>64</v>
      </c>
      <c r="B145" s="152" t="s">
        <v>16</v>
      </c>
      <c r="C145" s="153"/>
      <c r="D145" s="24" t="s">
        <v>24</v>
      </c>
      <c r="E145" s="20">
        <f t="shared" si="2"/>
        <v>0</v>
      </c>
      <c r="F145" s="33"/>
      <c r="G145" s="116"/>
      <c r="H145" s="7"/>
      <c r="I145" s="50"/>
      <c r="J145" s="48"/>
      <c r="K145" s="48"/>
    </row>
    <row r="146" spans="1:11" ht="15.75" customHeight="1" hidden="1">
      <c r="A146" s="154"/>
      <c r="B146" s="152"/>
      <c r="C146" s="153"/>
      <c r="D146" s="24" t="s">
        <v>25</v>
      </c>
      <c r="E146" s="20">
        <f t="shared" si="2"/>
        <v>0</v>
      </c>
      <c r="F146" s="33"/>
      <c r="G146" s="116"/>
      <c r="H146" s="7"/>
      <c r="I146" s="50"/>
      <c r="J146" s="48"/>
      <c r="K146" s="48"/>
    </row>
    <row r="147" spans="1:11" ht="15.75" customHeight="1" hidden="1">
      <c r="A147" s="154"/>
      <c r="B147" s="152"/>
      <c r="C147" s="153"/>
      <c r="D147" s="24" t="s">
        <v>18</v>
      </c>
      <c r="E147" s="20">
        <f t="shared" si="2"/>
        <v>0</v>
      </c>
      <c r="F147" s="33"/>
      <c r="G147" s="116"/>
      <c r="H147" s="7"/>
      <c r="I147" s="50"/>
      <c r="J147" s="48"/>
      <c r="K147" s="48"/>
    </row>
    <row r="148" spans="1:11" ht="15.75" customHeight="1" hidden="1">
      <c r="A148" s="154"/>
      <c r="B148" s="152"/>
      <c r="C148" s="153"/>
      <c r="D148" s="24" t="s">
        <v>26</v>
      </c>
      <c r="E148" s="20">
        <f t="shared" si="2"/>
        <v>0</v>
      </c>
      <c r="F148" s="33"/>
      <c r="G148" s="116"/>
      <c r="H148" s="7"/>
      <c r="I148" s="50"/>
      <c r="J148" s="48"/>
      <c r="K148" s="48"/>
    </row>
    <row r="149" spans="1:11" ht="15.75" customHeight="1">
      <c r="A149" s="154" t="s">
        <v>157</v>
      </c>
      <c r="B149" s="152" t="s">
        <v>14</v>
      </c>
      <c r="C149" s="153" t="s">
        <v>75</v>
      </c>
      <c r="D149" s="24" t="s">
        <v>24</v>
      </c>
      <c r="E149" s="20">
        <f t="shared" si="2"/>
        <v>1335</v>
      </c>
      <c r="F149" s="19">
        <v>1602</v>
      </c>
      <c r="G149" s="116">
        <v>1545</v>
      </c>
      <c r="H149" s="7"/>
      <c r="I149" s="50">
        <v>1545</v>
      </c>
      <c r="J149" s="48">
        <v>1545</v>
      </c>
      <c r="K149" s="48"/>
    </row>
    <row r="150" spans="1:11" ht="15.75" customHeight="1">
      <c r="A150" s="154"/>
      <c r="B150" s="152"/>
      <c r="C150" s="153"/>
      <c r="D150" s="24" t="s">
        <v>25</v>
      </c>
      <c r="E150" s="20">
        <f t="shared" si="2"/>
        <v>1890</v>
      </c>
      <c r="F150" s="19">
        <v>2268</v>
      </c>
      <c r="G150" s="116">
        <v>2181</v>
      </c>
      <c r="H150" s="7"/>
      <c r="I150" s="50">
        <v>2181</v>
      </c>
      <c r="J150" s="48">
        <v>2237</v>
      </c>
      <c r="K150" s="48"/>
    </row>
    <row r="151" spans="1:11" ht="15.75" customHeight="1">
      <c r="A151" s="154"/>
      <c r="B151" s="152"/>
      <c r="C151" s="153"/>
      <c r="D151" s="24" t="s">
        <v>18</v>
      </c>
      <c r="E151" s="20">
        <f t="shared" si="2"/>
        <v>1985</v>
      </c>
      <c r="F151" s="19">
        <v>2382</v>
      </c>
      <c r="G151" s="116">
        <v>2242</v>
      </c>
      <c r="H151" s="116"/>
      <c r="I151" s="50">
        <v>2242</v>
      </c>
      <c r="J151" s="48">
        <v>2379</v>
      </c>
      <c r="K151" s="48"/>
    </row>
    <row r="152" spans="1:11" ht="15.75" customHeight="1">
      <c r="A152" s="154"/>
      <c r="B152" s="152"/>
      <c r="C152" s="153"/>
      <c r="D152" s="24" t="s">
        <v>26</v>
      </c>
      <c r="E152" s="20">
        <f t="shared" si="2"/>
        <v>2315</v>
      </c>
      <c r="F152" s="19">
        <v>2778</v>
      </c>
      <c r="G152" s="116">
        <v>2649</v>
      </c>
      <c r="H152" s="116"/>
      <c r="I152" s="50">
        <v>2649</v>
      </c>
      <c r="J152" s="48">
        <v>2775</v>
      </c>
      <c r="K152" s="48"/>
    </row>
    <row r="153" spans="1:11" ht="15.75" customHeight="1">
      <c r="A153" s="154" t="s">
        <v>157</v>
      </c>
      <c r="B153" s="152" t="s">
        <v>15</v>
      </c>
      <c r="C153" s="153"/>
      <c r="D153" s="24" t="s">
        <v>24</v>
      </c>
      <c r="E153" s="20">
        <f t="shared" si="2"/>
        <v>1025</v>
      </c>
      <c r="F153" s="19">
        <v>1230</v>
      </c>
      <c r="G153" s="116">
        <v>1049</v>
      </c>
      <c r="H153" s="116"/>
      <c r="I153" s="50">
        <v>1049</v>
      </c>
      <c r="J153" s="48">
        <v>1049</v>
      </c>
      <c r="K153" s="48"/>
    </row>
    <row r="154" spans="1:11" ht="15.75" customHeight="1">
      <c r="A154" s="154"/>
      <c r="B154" s="152"/>
      <c r="C154" s="153"/>
      <c r="D154" s="24" t="s">
        <v>25</v>
      </c>
      <c r="E154" s="20">
        <f t="shared" si="2"/>
        <v>1205</v>
      </c>
      <c r="F154" s="19">
        <v>1446</v>
      </c>
      <c r="G154" s="116">
        <v>1441</v>
      </c>
      <c r="H154" s="116"/>
      <c r="I154" s="50">
        <v>1441</v>
      </c>
      <c r="J154" s="48">
        <v>1394</v>
      </c>
      <c r="K154" s="48"/>
    </row>
    <row r="155" spans="1:11" ht="15.75" customHeight="1">
      <c r="A155" s="154"/>
      <c r="B155" s="152"/>
      <c r="C155" s="153"/>
      <c r="D155" s="24" t="s">
        <v>18</v>
      </c>
      <c r="E155" s="20">
        <f t="shared" si="2"/>
        <v>1790</v>
      </c>
      <c r="F155" s="19">
        <v>2148</v>
      </c>
      <c r="G155" s="116">
        <v>1868</v>
      </c>
      <c r="H155" s="116"/>
      <c r="I155" s="50">
        <v>1868</v>
      </c>
      <c r="J155" s="48">
        <v>1830</v>
      </c>
      <c r="K155" s="48"/>
    </row>
    <row r="156" spans="1:11" ht="15.75" customHeight="1">
      <c r="A156" s="154"/>
      <c r="B156" s="152"/>
      <c r="C156" s="153"/>
      <c r="D156" s="24" t="s">
        <v>26</v>
      </c>
      <c r="E156" s="20">
        <f t="shared" si="2"/>
        <v>2000</v>
      </c>
      <c r="F156" s="19">
        <v>2400</v>
      </c>
      <c r="G156" s="116">
        <v>2399</v>
      </c>
      <c r="H156" s="116"/>
      <c r="I156" s="50">
        <v>2399</v>
      </c>
      <c r="J156" s="48">
        <v>2356</v>
      </c>
      <c r="K156" s="48"/>
    </row>
    <row r="157" spans="1:11" ht="15.75" customHeight="1">
      <c r="A157" s="154" t="s">
        <v>157</v>
      </c>
      <c r="B157" s="152" t="s">
        <v>16</v>
      </c>
      <c r="C157" s="153"/>
      <c r="D157" s="24" t="s">
        <v>24</v>
      </c>
      <c r="E157" s="20">
        <f t="shared" si="2"/>
        <v>935</v>
      </c>
      <c r="F157" s="19">
        <v>1122</v>
      </c>
      <c r="G157" s="116">
        <v>916</v>
      </c>
      <c r="H157" s="116"/>
      <c r="I157" s="50">
        <v>916</v>
      </c>
      <c r="J157" s="48">
        <v>911</v>
      </c>
      <c r="K157" s="48"/>
    </row>
    <row r="158" spans="1:11" ht="15.75" customHeight="1">
      <c r="A158" s="154"/>
      <c r="B158" s="152"/>
      <c r="C158" s="153"/>
      <c r="D158" s="24" t="s">
        <v>25</v>
      </c>
      <c r="E158" s="20">
        <f t="shared" si="2"/>
        <v>1175</v>
      </c>
      <c r="F158" s="19">
        <v>1410</v>
      </c>
      <c r="G158" s="116">
        <v>1174</v>
      </c>
      <c r="H158" s="116"/>
      <c r="I158" s="50">
        <v>1174</v>
      </c>
      <c r="J158" s="48">
        <v>1171</v>
      </c>
      <c r="K158" s="48"/>
    </row>
    <row r="159" spans="1:11" ht="15.75" customHeight="1">
      <c r="A159" s="154"/>
      <c r="B159" s="152"/>
      <c r="C159" s="153"/>
      <c r="D159" s="24" t="s">
        <v>18</v>
      </c>
      <c r="E159" s="20">
        <f t="shared" si="2"/>
        <v>1630</v>
      </c>
      <c r="F159" s="19">
        <v>1956</v>
      </c>
      <c r="G159" s="116">
        <v>1620</v>
      </c>
      <c r="H159" s="116"/>
      <c r="I159" s="50">
        <v>1620</v>
      </c>
      <c r="J159" s="48">
        <v>1620</v>
      </c>
      <c r="K159" s="48"/>
    </row>
    <row r="160" spans="1:11" ht="15.75" customHeight="1">
      <c r="A160" s="154"/>
      <c r="B160" s="152"/>
      <c r="C160" s="153"/>
      <c r="D160" s="24" t="s">
        <v>26</v>
      </c>
      <c r="E160" s="20">
        <f t="shared" si="2"/>
        <v>1710</v>
      </c>
      <c r="F160" s="19">
        <v>2052</v>
      </c>
      <c r="G160" s="116">
        <v>1791</v>
      </c>
      <c r="H160" s="116"/>
      <c r="I160" s="50">
        <v>1791</v>
      </c>
      <c r="J160" s="48">
        <v>1779</v>
      </c>
      <c r="K160" s="48"/>
    </row>
    <row r="161" spans="1:11" ht="15.75" customHeight="1" hidden="1">
      <c r="A161" s="154" t="s">
        <v>92</v>
      </c>
      <c r="B161" s="152" t="s">
        <v>14</v>
      </c>
      <c r="C161" s="153" t="s">
        <v>75</v>
      </c>
      <c r="D161" s="24" t="s">
        <v>24</v>
      </c>
      <c r="E161" s="20">
        <f t="shared" si="2"/>
        <v>1095</v>
      </c>
      <c r="F161" s="19">
        <v>1314</v>
      </c>
      <c r="G161" s="116"/>
      <c r="H161" s="117"/>
      <c r="I161" s="50"/>
      <c r="J161" s="48"/>
      <c r="K161" s="48"/>
    </row>
    <row r="162" spans="1:11" ht="15.75" customHeight="1" hidden="1">
      <c r="A162" s="154"/>
      <c r="B162" s="152"/>
      <c r="C162" s="153"/>
      <c r="D162" s="24" t="s">
        <v>25</v>
      </c>
      <c r="E162" s="20">
        <f aca="true" t="shared" si="3" ref="E162:E225">F162/1.2</f>
        <v>1250</v>
      </c>
      <c r="F162" s="19">
        <v>1500</v>
      </c>
      <c r="G162" s="116"/>
      <c r="H162" s="111"/>
      <c r="I162" s="50"/>
      <c r="J162" s="48"/>
      <c r="K162" s="48"/>
    </row>
    <row r="163" spans="1:11" ht="15.75" customHeight="1" hidden="1">
      <c r="A163" s="154"/>
      <c r="B163" s="152"/>
      <c r="C163" s="153"/>
      <c r="D163" s="24" t="s">
        <v>18</v>
      </c>
      <c r="E163" s="20">
        <f t="shared" si="3"/>
        <v>1820</v>
      </c>
      <c r="F163" s="19">
        <v>2184</v>
      </c>
      <c r="G163" s="116"/>
      <c r="H163" s="111"/>
      <c r="I163" s="50"/>
      <c r="J163" s="48"/>
      <c r="K163" s="48"/>
    </row>
    <row r="164" spans="1:11" ht="15.75" customHeight="1" hidden="1">
      <c r="A164" s="154"/>
      <c r="B164" s="152"/>
      <c r="C164" s="153"/>
      <c r="D164" s="24" t="s">
        <v>26</v>
      </c>
      <c r="E164" s="20">
        <f t="shared" si="3"/>
        <v>1880</v>
      </c>
      <c r="F164" s="19">
        <v>2256</v>
      </c>
      <c r="G164" s="116"/>
      <c r="H164" s="111"/>
      <c r="I164" s="50"/>
      <c r="J164" s="48"/>
      <c r="K164" s="48"/>
    </row>
    <row r="165" spans="1:11" ht="15.75" customHeight="1" hidden="1">
      <c r="A165" s="154" t="s">
        <v>68</v>
      </c>
      <c r="B165" s="152" t="s">
        <v>15</v>
      </c>
      <c r="C165" s="153"/>
      <c r="D165" s="24" t="s">
        <v>24</v>
      </c>
      <c r="E165" s="20">
        <f t="shared" si="3"/>
        <v>1070</v>
      </c>
      <c r="F165" s="19">
        <v>1284</v>
      </c>
      <c r="G165" s="116"/>
      <c r="H165" s="111"/>
      <c r="I165" s="50"/>
      <c r="J165" s="48"/>
      <c r="K165" s="48"/>
    </row>
    <row r="166" spans="1:11" ht="15.75" customHeight="1" hidden="1">
      <c r="A166" s="154"/>
      <c r="B166" s="152"/>
      <c r="C166" s="153"/>
      <c r="D166" s="24" t="s">
        <v>25</v>
      </c>
      <c r="E166" s="20">
        <f t="shared" si="3"/>
        <v>1190</v>
      </c>
      <c r="F166" s="19">
        <v>1428</v>
      </c>
      <c r="G166" s="116"/>
      <c r="H166" s="111"/>
      <c r="I166" s="50"/>
      <c r="J166" s="48"/>
      <c r="K166" s="48"/>
    </row>
    <row r="167" spans="1:11" ht="15.75" customHeight="1" hidden="1">
      <c r="A167" s="154"/>
      <c r="B167" s="152"/>
      <c r="C167" s="153"/>
      <c r="D167" s="24" t="s">
        <v>18</v>
      </c>
      <c r="E167" s="20">
        <f t="shared" si="3"/>
        <v>1730</v>
      </c>
      <c r="F167" s="19">
        <v>2076</v>
      </c>
      <c r="G167" s="116"/>
      <c r="H167" s="111"/>
      <c r="I167" s="50"/>
      <c r="J167" s="48"/>
      <c r="K167" s="48"/>
    </row>
    <row r="168" spans="1:11" ht="15" customHeight="1" hidden="1">
      <c r="A168" s="154"/>
      <c r="B168" s="152"/>
      <c r="C168" s="153"/>
      <c r="D168" s="24" t="s">
        <v>26</v>
      </c>
      <c r="E168" s="20">
        <f t="shared" si="3"/>
        <v>1790</v>
      </c>
      <c r="F168" s="19">
        <v>2148</v>
      </c>
      <c r="G168" s="116"/>
      <c r="H168" s="111"/>
      <c r="I168" s="50"/>
      <c r="J168" s="48"/>
      <c r="K168" s="48"/>
    </row>
    <row r="169" spans="1:11" ht="15.75" customHeight="1" hidden="1">
      <c r="A169" s="154" t="s">
        <v>68</v>
      </c>
      <c r="B169" s="152" t="s">
        <v>16</v>
      </c>
      <c r="C169" s="153"/>
      <c r="D169" s="24" t="s">
        <v>24</v>
      </c>
      <c r="E169" s="20">
        <f t="shared" si="3"/>
        <v>1025</v>
      </c>
      <c r="F169" s="19">
        <v>1230</v>
      </c>
      <c r="G169" s="116">
        <v>950</v>
      </c>
      <c r="H169" s="111"/>
      <c r="I169" s="50">
        <v>950</v>
      </c>
      <c r="J169" s="48"/>
      <c r="K169" s="48"/>
    </row>
    <row r="170" spans="1:11" ht="15.75" customHeight="1" hidden="1">
      <c r="A170" s="154"/>
      <c r="B170" s="152"/>
      <c r="C170" s="153"/>
      <c r="D170" s="24" t="s">
        <v>25</v>
      </c>
      <c r="E170" s="20">
        <f t="shared" si="3"/>
        <v>1130</v>
      </c>
      <c r="F170" s="19">
        <v>1356</v>
      </c>
      <c r="G170" s="116">
        <v>1210</v>
      </c>
      <c r="H170" s="111"/>
      <c r="I170" s="50">
        <v>1210</v>
      </c>
      <c r="J170" s="48"/>
      <c r="K170" s="48"/>
    </row>
    <row r="171" spans="1:11" ht="15.75" customHeight="1" hidden="1">
      <c r="A171" s="154"/>
      <c r="B171" s="152"/>
      <c r="C171" s="153"/>
      <c r="D171" s="24" t="s">
        <v>18</v>
      </c>
      <c r="E171" s="20">
        <f t="shared" si="3"/>
        <v>1645</v>
      </c>
      <c r="F171" s="19">
        <v>1974</v>
      </c>
      <c r="G171" s="116">
        <v>1720</v>
      </c>
      <c r="H171" s="111"/>
      <c r="I171" s="50">
        <v>1720</v>
      </c>
      <c r="J171" s="48"/>
      <c r="K171" s="48"/>
    </row>
    <row r="172" spans="1:11" ht="15.75" customHeight="1" hidden="1">
      <c r="A172" s="154"/>
      <c r="B172" s="152"/>
      <c r="C172" s="153"/>
      <c r="D172" s="24" t="s">
        <v>26</v>
      </c>
      <c r="E172" s="20">
        <f t="shared" si="3"/>
        <v>1705</v>
      </c>
      <c r="F172" s="19">
        <v>2046</v>
      </c>
      <c r="G172" s="116"/>
      <c r="H172" s="7"/>
      <c r="I172" s="50"/>
      <c r="J172" s="48"/>
      <c r="K172" s="48"/>
    </row>
    <row r="173" spans="1:11" ht="15.75" customHeight="1" hidden="1">
      <c r="A173" s="150" t="s">
        <v>68</v>
      </c>
      <c r="B173" s="155" t="s">
        <v>14</v>
      </c>
      <c r="C173" s="26"/>
      <c r="D173" s="24" t="s">
        <v>24</v>
      </c>
      <c r="E173" s="20">
        <f t="shared" si="3"/>
        <v>0</v>
      </c>
      <c r="F173" s="59"/>
      <c r="G173" s="116"/>
      <c r="H173" s="7"/>
      <c r="I173" s="50"/>
      <c r="J173" s="48"/>
      <c r="K173" s="48"/>
    </row>
    <row r="174" spans="1:11" ht="15.75" customHeight="1" hidden="1">
      <c r="A174" s="150"/>
      <c r="B174" s="155"/>
      <c r="C174" s="26"/>
      <c r="D174" s="24" t="s">
        <v>25</v>
      </c>
      <c r="E174" s="20">
        <f t="shared" si="3"/>
        <v>0</v>
      </c>
      <c r="F174" s="59"/>
      <c r="G174" s="116"/>
      <c r="H174" s="7"/>
      <c r="I174" s="50"/>
      <c r="J174" s="48"/>
      <c r="K174" s="48"/>
    </row>
    <row r="175" spans="1:11" ht="15.75" customHeight="1" hidden="1">
      <c r="A175" s="150"/>
      <c r="B175" s="155"/>
      <c r="C175" s="26"/>
      <c r="D175" s="24" t="s">
        <v>18</v>
      </c>
      <c r="E175" s="20">
        <f t="shared" si="3"/>
        <v>0</v>
      </c>
      <c r="F175" s="59"/>
      <c r="G175" s="116"/>
      <c r="H175" s="7"/>
      <c r="I175" s="50"/>
      <c r="J175" s="48"/>
      <c r="K175" s="48"/>
    </row>
    <row r="176" spans="1:11" ht="15.75" customHeight="1" hidden="1">
      <c r="A176" s="150"/>
      <c r="B176" s="155"/>
      <c r="C176" s="26"/>
      <c r="D176" s="24" t="s">
        <v>26</v>
      </c>
      <c r="E176" s="20">
        <f t="shared" si="3"/>
        <v>0</v>
      </c>
      <c r="F176" s="59"/>
      <c r="G176" s="116"/>
      <c r="H176" s="7"/>
      <c r="I176" s="50"/>
      <c r="J176" s="48"/>
      <c r="K176" s="48"/>
    </row>
    <row r="177" spans="1:11" ht="15.75" customHeight="1" hidden="1">
      <c r="A177" s="150" t="s">
        <v>68</v>
      </c>
      <c r="B177" s="155" t="s">
        <v>15</v>
      </c>
      <c r="C177" s="26"/>
      <c r="D177" s="24" t="s">
        <v>24</v>
      </c>
      <c r="E177" s="20">
        <f t="shared" si="3"/>
        <v>0</v>
      </c>
      <c r="F177" s="59"/>
      <c r="G177" s="116"/>
      <c r="H177" s="7"/>
      <c r="I177" s="50"/>
      <c r="J177" s="48"/>
      <c r="K177" s="48"/>
    </row>
    <row r="178" spans="1:11" ht="15.75" customHeight="1" hidden="1">
      <c r="A178" s="150"/>
      <c r="B178" s="155"/>
      <c r="C178" s="26"/>
      <c r="D178" s="24" t="s">
        <v>25</v>
      </c>
      <c r="E178" s="20">
        <f t="shared" si="3"/>
        <v>0</v>
      </c>
      <c r="F178" s="59"/>
      <c r="G178" s="116"/>
      <c r="H178" s="7"/>
      <c r="I178" s="50"/>
      <c r="J178" s="48"/>
      <c r="K178" s="48"/>
    </row>
    <row r="179" spans="1:11" ht="15.75" customHeight="1" hidden="1">
      <c r="A179" s="150"/>
      <c r="B179" s="155"/>
      <c r="C179" s="26"/>
      <c r="D179" s="24" t="s">
        <v>18</v>
      </c>
      <c r="E179" s="20">
        <f t="shared" si="3"/>
        <v>0</v>
      </c>
      <c r="F179" s="59"/>
      <c r="G179" s="116"/>
      <c r="H179" s="7"/>
      <c r="I179" s="50"/>
      <c r="J179" s="48"/>
      <c r="K179" s="48"/>
    </row>
    <row r="180" spans="1:11" ht="15.75" customHeight="1" hidden="1">
      <c r="A180" s="150"/>
      <c r="B180" s="155"/>
      <c r="C180" s="26"/>
      <c r="D180" s="24" t="s">
        <v>26</v>
      </c>
      <c r="E180" s="20">
        <f t="shared" si="3"/>
        <v>0</v>
      </c>
      <c r="F180" s="59"/>
      <c r="G180" s="116"/>
      <c r="H180" s="7"/>
      <c r="I180" s="50"/>
      <c r="J180" s="48"/>
      <c r="K180" s="48"/>
    </row>
    <row r="181" spans="1:11" ht="15.75" customHeight="1" hidden="1">
      <c r="A181" s="150" t="s">
        <v>68</v>
      </c>
      <c r="B181" s="155" t="s">
        <v>16</v>
      </c>
      <c r="C181" s="26"/>
      <c r="D181" s="24" t="s">
        <v>24</v>
      </c>
      <c r="E181" s="20">
        <f t="shared" si="3"/>
        <v>0</v>
      </c>
      <c r="F181" s="59"/>
      <c r="G181" s="116"/>
      <c r="H181" s="7"/>
      <c r="I181" s="50"/>
      <c r="J181" s="48"/>
      <c r="K181" s="48"/>
    </row>
    <row r="182" spans="1:11" ht="15.75" customHeight="1" hidden="1">
      <c r="A182" s="150"/>
      <c r="B182" s="155"/>
      <c r="C182" s="26"/>
      <c r="D182" s="24" t="s">
        <v>25</v>
      </c>
      <c r="E182" s="20">
        <f t="shared" si="3"/>
        <v>0</v>
      </c>
      <c r="F182" s="59"/>
      <c r="G182" s="116"/>
      <c r="H182" s="7"/>
      <c r="I182" s="50"/>
      <c r="J182" s="48"/>
      <c r="K182" s="48"/>
    </row>
    <row r="183" spans="1:11" ht="15.75" customHeight="1" hidden="1">
      <c r="A183" s="150"/>
      <c r="B183" s="155"/>
      <c r="C183" s="26"/>
      <c r="D183" s="24" t="s">
        <v>18</v>
      </c>
      <c r="E183" s="20">
        <f t="shared" si="3"/>
        <v>0</v>
      </c>
      <c r="F183" s="59"/>
      <c r="G183" s="116"/>
      <c r="H183" s="7"/>
      <c r="I183" s="50"/>
      <c r="J183" s="48"/>
      <c r="K183" s="48"/>
    </row>
    <row r="184" spans="1:11" ht="15.75" customHeight="1" hidden="1">
      <c r="A184" s="150"/>
      <c r="B184" s="155"/>
      <c r="C184" s="26"/>
      <c r="D184" s="24" t="s">
        <v>26</v>
      </c>
      <c r="E184" s="20">
        <f t="shared" si="3"/>
        <v>0</v>
      </c>
      <c r="F184" s="59"/>
      <c r="G184" s="116"/>
      <c r="H184" s="7"/>
      <c r="I184" s="50"/>
      <c r="J184" s="48"/>
      <c r="K184" s="48"/>
    </row>
    <row r="185" spans="1:11" ht="15.75" customHeight="1">
      <c r="A185" s="150" t="s">
        <v>52</v>
      </c>
      <c r="B185" s="155" t="s">
        <v>14</v>
      </c>
      <c r="C185" s="156" t="s">
        <v>63</v>
      </c>
      <c r="D185" s="24" t="s">
        <v>27</v>
      </c>
      <c r="E185" s="20">
        <f t="shared" si="3"/>
        <v>11020</v>
      </c>
      <c r="F185" s="19">
        <v>13224</v>
      </c>
      <c r="G185" s="116">
        <v>9441</v>
      </c>
      <c r="H185" s="111">
        <v>9042</v>
      </c>
      <c r="I185" s="50">
        <v>10616</v>
      </c>
      <c r="J185" s="48">
        <v>12351</v>
      </c>
      <c r="K185" s="48"/>
    </row>
    <row r="186" spans="1:11" ht="15.75" customHeight="1">
      <c r="A186" s="150"/>
      <c r="B186" s="155"/>
      <c r="C186" s="156"/>
      <c r="D186" s="24" t="s">
        <v>28</v>
      </c>
      <c r="E186" s="20">
        <f t="shared" si="3"/>
        <v>16150</v>
      </c>
      <c r="F186" s="19">
        <v>19380</v>
      </c>
      <c r="G186" s="116">
        <v>13758</v>
      </c>
      <c r="H186" s="111">
        <v>13360</v>
      </c>
      <c r="I186" s="50">
        <v>14026</v>
      </c>
      <c r="J186" s="48">
        <v>18285</v>
      </c>
      <c r="K186" s="48"/>
    </row>
    <row r="187" spans="1:11" ht="15.75" customHeight="1">
      <c r="A187" s="150"/>
      <c r="B187" s="155"/>
      <c r="C187" s="156"/>
      <c r="D187" s="24" t="s">
        <v>29</v>
      </c>
      <c r="E187" s="20">
        <f t="shared" si="3"/>
        <v>21390</v>
      </c>
      <c r="F187" s="19">
        <v>25668</v>
      </c>
      <c r="G187" s="116">
        <v>18941</v>
      </c>
      <c r="H187" s="111">
        <v>18879</v>
      </c>
      <c r="I187" s="50">
        <v>19031</v>
      </c>
      <c r="J187" s="48">
        <v>25668</v>
      </c>
      <c r="K187" s="48"/>
    </row>
    <row r="188" spans="1:11" ht="15.75" customHeight="1">
      <c r="A188" s="150"/>
      <c r="B188" s="155"/>
      <c r="C188" s="156"/>
      <c r="D188" s="24" t="s">
        <v>30</v>
      </c>
      <c r="E188" s="20">
        <f t="shared" si="3"/>
        <v>24700</v>
      </c>
      <c r="F188" s="19">
        <v>29640</v>
      </c>
      <c r="G188" s="116">
        <v>23908</v>
      </c>
      <c r="H188" s="111">
        <v>23843</v>
      </c>
      <c r="I188" s="50">
        <v>23967</v>
      </c>
      <c r="J188" s="48"/>
      <c r="K188" s="48"/>
    </row>
    <row r="189" spans="1:11" ht="15.75" customHeight="1">
      <c r="A189" s="150"/>
      <c r="B189" s="155"/>
      <c r="C189" s="156"/>
      <c r="D189" s="24" t="s">
        <v>31</v>
      </c>
      <c r="E189" s="20">
        <f t="shared" si="3"/>
        <v>26000</v>
      </c>
      <c r="F189" s="19">
        <v>31200</v>
      </c>
      <c r="G189" s="116"/>
      <c r="H189" s="116"/>
      <c r="I189" s="50"/>
      <c r="J189" s="48"/>
      <c r="K189" s="48"/>
    </row>
    <row r="190" spans="1:11" ht="15" customHeight="1">
      <c r="A190" s="150" t="s">
        <v>52</v>
      </c>
      <c r="B190" s="155" t="s">
        <v>15</v>
      </c>
      <c r="C190" s="156"/>
      <c r="D190" s="24" t="s">
        <v>27</v>
      </c>
      <c r="E190" s="20">
        <f t="shared" si="3"/>
        <v>10020</v>
      </c>
      <c r="F190" s="19">
        <v>12024</v>
      </c>
      <c r="G190" s="116">
        <v>8880</v>
      </c>
      <c r="H190" s="111">
        <v>8585</v>
      </c>
      <c r="I190" s="50">
        <v>9195</v>
      </c>
      <c r="J190" s="48">
        <v>9890</v>
      </c>
      <c r="K190" s="48"/>
    </row>
    <row r="191" spans="1:11" ht="15" customHeight="1">
      <c r="A191" s="150"/>
      <c r="B191" s="155"/>
      <c r="C191" s="156"/>
      <c r="D191" s="24" t="s">
        <v>28</v>
      </c>
      <c r="E191" s="20">
        <f t="shared" si="3"/>
        <v>14680</v>
      </c>
      <c r="F191" s="19">
        <v>17616</v>
      </c>
      <c r="G191" s="116">
        <v>13029</v>
      </c>
      <c r="H191" s="111">
        <v>12549</v>
      </c>
      <c r="I191" s="50">
        <v>13769</v>
      </c>
      <c r="J191" s="48">
        <v>14835</v>
      </c>
      <c r="K191" s="48"/>
    </row>
    <row r="192" spans="1:11" ht="15" customHeight="1">
      <c r="A192" s="150"/>
      <c r="B192" s="155"/>
      <c r="C192" s="156"/>
      <c r="D192" s="24" t="s">
        <v>29</v>
      </c>
      <c r="E192" s="20">
        <f t="shared" si="3"/>
        <v>20370</v>
      </c>
      <c r="F192" s="19">
        <v>24444</v>
      </c>
      <c r="G192" s="116">
        <v>17917</v>
      </c>
      <c r="H192" s="111">
        <v>17638</v>
      </c>
      <c r="I192" s="50">
        <v>18884</v>
      </c>
      <c r="J192" s="48">
        <v>20873</v>
      </c>
      <c r="K192" s="48"/>
    </row>
    <row r="193" spans="1:11" ht="15" customHeight="1">
      <c r="A193" s="150"/>
      <c r="B193" s="155"/>
      <c r="C193" s="156"/>
      <c r="D193" s="24" t="s">
        <v>30</v>
      </c>
      <c r="E193" s="20">
        <f t="shared" si="3"/>
        <v>23590</v>
      </c>
      <c r="F193" s="19">
        <v>28308</v>
      </c>
      <c r="G193" s="116">
        <v>21844</v>
      </c>
      <c r="H193" s="111">
        <v>21872</v>
      </c>
      <c r="I193" s="50">
        <v>21728</v>
      </c>
      <c r="J193" s="48"/>
      <c r="K193" s="48"/>
    </row>
    <row r="194" spans="1:11" ht="15">
      <c r="A194" s="150"/>
      <c r="B194" s="155"/>
      <c r="C194" s="156"/>
      <c r="D194" s="24" t="s">
        <v>31</v>
      </c>
      <c r="E194" s="20">
        <f t="shared" si="3"/>
        <v>24770</v>
      </c>
      <c r="F194" s="19">
        <v>29724</v>
      </c>
      <c r="G194" s="116">
        <v>22265</v>
      </c>
      <c r="H194" s="111">
        <v>22265</v>
      </c>
      <c r="I194" s="50"/>
      <c r="J194" s="48"/>
      <c r="K194" s="48"/>
    </row>
    <row r="195" spans="1:11" ht="15" customHeight="1">
      <c r="A195" s="150" t="s">
        <v>36</v>
      </c>
      <c r="B195" s="155" t="s">
        <v>14</v>
      </c>
      <c r="C195" s="156" t="s">
        <v>63</v>
      </c>
      <c r="D195" s="24" t="s">
        <v>27</v>
      </c>
      <c r="E195" s="20">
        <f t="shared" si="3"/>
        <v>4675</v>
      </c>
      <c r="F195" s="19">
        <v>5610</v>
      </c>
      <c r="G195" s="116">
        <v>5410</v>
      </c>
      <c r="H195" s="116">
        <v>5341</v>
      </c>
      <c r="I195" s="50">
        <v>5562</v>
      </c>
      <c r="J195" s="48">
        <v>5610</v>
      </c>
      <c r="K195" s="48"/>
    </row>
    <row r="196" spans="1:11" ht="15">
      <c r="A196" s="150"/>
      <c r="B196" s="155"/>
      <c r="C196" s="156"/>
      <c r="D196" s="24" t="s">
        <v>28</v>
      </c>
      <c r="E196" s="20">
        <f t="shared" si="3"/>
        <v>5610</v>
      </c>
      <c r="F196" s="19">
        <v>6732</v>
      </c>
      <c r="G196" s="116">
        <v>6561</v>
      </c>
      <c r="H196" s="118">
        <v>6528</v>
      </c>
      <c r="I196" s="48">
        <v>6597</v>
      </c>
      <c r="J196" s="48">
        <v>6732</v>
      </c>
      <c r="K196" s="48"/>
    </row>
    <row r="197" spans="1:11" ht="15">
      <c r="A197" s="150"/>
      <c r="B197" s="155"/>
      <c r="C197" s="156"/>
      <c r="D197" s="24" t="s">
        <v>29</v>
      </c>
      <c r="E197" s="20">
        <f t="shared" si="3"/>
        <v>6970</v>
      </c>
      <c r="F197" s="19">
        <v>8364</v>
      </c>
      <c r="G197" s="116">
        <v>7845</v>
      </c>
      <c r="H197" s="116">
        <v>7802</v>
      </c>
      <c r="I197" s="50">
        <v>7891</v>
      </c>
      <c r="J197" s="48">
        <v>8364</v>
      </c>
      <c r="K197" s="48"/>
    </row>
    <row r="198" spans="1:11" ht="15">
      <c r="A198" s="150"/>
      <c r="B198" s="155"/>
      <c r="C198" s="156"/>
      <c r="D198" s="24" t="s">
        <v>30</v>
      </c>
      <c r="E198" s="20">
        <f t="shared" si="3"/>
        <v>9180</v>
      </c>
      <c r="F198" s="19">
        <v>11016</v>
      </c>
      <c r="G198" s="116">
        <v>10553</v>
      </c>
      <c r="H198" s="116">
        <v>10540</v>
      </c>
      <c r="I198" s="50">
        <v>10567</v>
      </c>
      <c r="J198" s="48"/>
      <c r="K198" s="48"/>
    </row>
    <row r="199" spans="1:11" ht="15">
      <c r="A199" s="150"/>
      <c r="B199" s="155"/>
      <c r="C199" s="156"/>
      <c r="D199" s="24" t="s">
        <v>31</v>
      </c>
      <c r="E199" s="20">
        <f t="shared" si="3"/>
        <v>10000</v>
      </c>
      <c r="F199" s="19">
        <v>12000</v>
      </c>
      <c r="G199" s="116">
        <v>11634</v>
      </c>
      <c r="H199" s="116">
        <v>11634</v>
      </c>
      <c r="I199" s="50"/>
      <c r="J199" s="48"/>
      <c r="K199" s="48"/>
    </row>
    <row r="200" spans="1:11" ht="15" customHeight="1">
      <c r="A200" s="150" t="s">
        <v>37</v>
      </c>
      <c r="B200" s="155" t="s">
        <v>15</v>
      </c>
      <c r="C200" s="156"/>
      <c r="D200" s="24" t="s">
        <v>27</v>
      </c>
      <c r="E200" s="20">
        <f t="shared" si="3"/>
        <v>5985</v>
      </c>
      <c r="F200" s="19">
        <v>7182</v>
      </c>
      <c r="G200" s="116">
        <v>4935</v>
      </c>
      <c r="H200" s="116">
        <v>4877</v>
      </c>
      <c r="I200" s="50">
        <v>4975</v>
      </c>
      <c r="J200" s="48">
        <v>7178</v>
      </c>
      <c r="K200" s="48"/>
    </row>
    <row r="201" spans="1:11" ht="15" customHeight="1">
      <c r="A201" s="150"/>
      <c r="B201" s="155"/>
      <c r="C201" s="156"/>
      <c r="D201" s="24" t="s">
        <v>28</v>
      </c>
      <c r="E201" s="20">
        <f t="shared" si="3"/>
        <v>7180</v>
      </c>
      <c r="F201" s="19">
        <v>8616</v>
      </c>
      <c r="G201" s="116">
        <v>5988</v>
      </c>
      <c r="H201" s="116">
        <v>5782</v>
      </c>
      <c r="I201" s="50">
        <v>6169</v>
      </c>
      <c r="J201" s="48">
        <v>8614</v>
      </c>
      <c r="K201" s="48"/>
    </row>
    <row r="202" spans="1:11" ht="15" customHeight="1">
      <c r="A202" s="150"/>
      <c r="B202" s="155"/>
      <c r="C202" s="156"/>
      <c r="D202" s="24" t="s">
        <v>29</v>
      </c>
      <c r="E202" s="20">
        <f t="shared" si="3"/>
        <v>8330</v>
      </c>
      <c r="F202" s="19">
        <v>9996</v>
      </c>
      <c r="G202" s="116">
        <v>6789</v>
      </c>
      <c r="H202" s="116">
        <v>6702</v>
      </c>
      <c r="I202" s="50">
        <v>6890</v>
      </c>
      <c r="J202" s="48">
        <v>9991</v>
      </c>
      <c r="K202" s="48"/>
    </row>
    <row r="203" spans="1:11" ht="15" customHeight="1">
      <c r="A203" s="150"/>
      <c r="B203" s="155"/>
      <c r="C203" s="156"/>
      <c r="D203" s="24" t="s">
        <v>30</v>
      </c>
      <c r="E203" s="20">
        <f t="shared" si="3"/>
        <v>8750</v>
      </c>
      <c r="F203" s="19">
        <v>10500</v>
      </c>
      <c r="G203" s="116">
        <v>8049</v>
      </c>
      <c r="H203" s="116">
        <v>7983</v>
      </c>
      <c r="I203" s="50">
        <v>8162</v>
      </c>
      <c r="J203" s="48"/>
      <c r="K203" s="48"/>
    </row>
    <row r="204" spans="1:11" ht="15" customHeight="1">
      <c r="A204" s="150"/>
      <c r="B204" s="155"/>
      <c r="C204" s="156"/>
      <c r="D204" s="24" t="s">
        <v>31</v>
      </c>
      <c r="E204" s="20">
        <f t="shared" si="3"/>
        <v>9190</v>
      </c>
      <c r="F204" s="19">
        <v>11028</v>
      </c>
      <c r="G204" s="116">
        <v>8513</v>
      </c>
      <c r="H204" s="7">
        <v>8513</v>
      </c>
      <c r="I204" s="50"/>
      <c r="J204" s="48"/>
      <c r="K204" s="48"/>
    </row>
    <row r="205" spans="1:33" s="69" customFormat="1" ht="24.75" customHeight="1">
      <c r="A205" s="154" t="s">
        <v>98</v>
      </c>
      <c r="B205" s="152" t="s">
        <v>14</v>
      </c>
      <c r="C205" s="153" t="s">
        <v>13</v>
      </c>
      <c r="D205" s="49" t="s">
        <v>38</v>
      </c>
      <c r="E205" s="20">
        <f t="shared" si="3"/>
        <v>1350</v>
      </c>
      <c r="F205" s="19">
        <v>1620</v>
      </c>
      <c r="G205" s="116"/>
      <c r="H205" s="7"/>
      <c r="I205" s="120"/>
      <c r="J205" s="118"/>
      <c r="K205" s="11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3" s="69" customFormat="1" ht="18.75" customHeight="1">
      <c r="A206" s="154"/>
      <c r="B206" s="152"/>
      <c r="C206" s="153"/>
      <c r="D206" s="24" t="s">
        <v>39</v>
      </c>
      <c r="E206" s="20">
        <f t="shared" si="3"/>
        <v>1400</v>
      </c>
      <c r="F206" s="20">
        <v>1680</v>
      </c>
      <c r="G206" s="116"/>
      <c r="H206" s="7"/>
      <c r="I206" s="120"/>
      <c r="J206" s="118"/>
      <c r="K206" s="11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1:33" s="69" customFormat="1" ht="21" customHeight="1">
      <c r="A207" s="154" t="s">
        <v>98</v>
      </c>
      <c r="B207" s="152" t="s">
        <v>15</v>
      </c>
      <c r="C207" s="153" t="s">
        <v>13</v>
      </c>
      <c r="D207" s="49" t="s">
        <v>38</v>
      </c>
      <c r="E207" s="20">
        <f t="shared" si="3"/>
        <v>1230</v>
      </c>
      <c r="F207" s="20">
        <v>1476</v>
      </c>
      <c r="G207" s="116"/>
      <c r="H207" s="7"/>
      <c r="I207" s="120"/>
      <c r="J207" s="118"/>
      <c r="K207" s="11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1:33" s="69" customFormat="1" ht="24" customHeight="1">
      <c r="A208" s="154"/>
      <c r="B208" s="152"/>
      <c r="C208" s="153"/>
      <c r="D208" s="24" t="s">
        <v>39</v>
      </c>
      <c r="E208" s="20">
        <f t="shared" si="3"/>
        <v>1270</v>
      </c>
      <c r="F208" s="20">
        <v>1524</v>
      </c>
      <c r="G208" s="116"/>
      <c r="H208" s="7"/>
      <c r="I208" s="120"/>
      <c r="J208" s="118"/>
      <c r="K208" s="11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1:33" s="69" customFormat="1" ht="18.75" customHeight="1">
      <c r="A209" s="154" t="s">
        <v>65</v>
      </c>
      <c r="B209" s="152" t="s">
        <v>14</v>
      </c>
      <c r="C209" s="153" t="s">
        <v>13</v>
      </c>
      <c r="D209" s="49" t="s">
        <v>38</v>
      </c>
      <c r="E209" s="20">
        <f t="shared" si="3"/>
        <v>1275</v>
      </c>
      <c r="F209" s="20">
        <v>1530</v>
      </c>
      <c r="G209" s="116"/>
      <c r="H209" s="7"/>
      <c r="I209" s="120"/>
      <c r="J209" s="118">
        <v>1335</v>
      </c>
      <c r="K209" s="11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1:33" s="69" customFormat="1" ht="18.75" customHeight="1">
      <c r="A210" s="154"/>
      <c r="B210" s="152"/>
      <c r="C210" s="153"/>
      <c r="D210" s="24" t="s">
        <v>39</v>
      </c>
      <c r="E210" s="20">
        <f t="shared" si="3"/>
        <v>1460</v>
      </c>
      <c r="F210" s="20">
        <v>1752</v>
      </c>
      <c r="G210" s="116"/>
      <c r="H210" s="7"/>
      <c r="I210" s="120"/>
      <c r="J210" s="118">
        <v>1487</v>
      </c>
      <c r="K210" s="11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3" s="69" customFormat="1" ht="17.25" customHeight="1">
      <c r="A211" s="154" t="s">
        <v>65</v>
      </c>
      <c r="B211" s="152" t="s">
        <v>15</v>
      </c>
      <c r="C211" s="153" t="s">
        <v>13</v>
      </c>
      <c r="D211" s="49" t="s">
        <v>38</v>
      </c>
      <c r="E211" s="20">
        <f t="shared" si="3"/>
        <v>1155</v>
      </c>
      <c r="F211" s="20">
        <v>1386</v>
      </c>
      <c r="G211" s="116"/>
      <c r="H211" s="7"/>
      <c r="I211" s="120"/>
      <c r="J211" s="118">
        <v>1257</v>
      </c>
      <c r="K211" s="11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1:33" s="69" customFormat="1" ht="17.25" customHeight="1">
      <c r="A212" s="154"/>
      <c r="B212" s="152"/>
      <c r="C212" s="153"/>
      <c r="D212" s="24" t="s">
        <v>39</v>
      </c>
      <c r="E212" s="20">
        <f t="shared" si="3"/>
        <v>1330</v>
      </c>
      <c r="F212" s="20">
        <v>1596</v>
      </c>
      <c r="G212" s="116"/>
      <c r="H212" s="7"/>
      <c r="I212" s="120"/>
      <c r="J212" s="118">
        <v>1419</v>
      </c>
      <c r="K212" s="11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1:33" ht="14.25" customHeight="1">
      <c r="A213" s="34" t="s">
        <v>58</v>
      </c>
      <c r="B213" s="34"/>
      <c r="C213" s="26" t="s">
        <v>60</v>
      </c>
      <c r="D213" s="53" t="s">
        <v>40</v>
      </c>
      <c r="E213" s="20">
        <f t="shared" si="3"/>
        <v>655</v>
      </c>
      <c r="F213" s="19">
        <v>786</v>
      </c>
      <c r="G213" s="116"/>
      <c r="H213" s="7"/>
      <c r="I213" s="50"/>
      <c r="J213" s="48"/>
      <c r="K213" s="4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</row>
    <row r="214" spans="1:33" ht="16.5" customHeight="1">
      <c r="A214" s="34" t="s">
        <v>86</v>
      </c>
      <c r="B214" s="34"/>
      <c r="C214" s="26" t="s">
        <v>60</v>
      </c>
      <c r="D214" s="53" t="s">
        <v>40</v>
      </c>
      <c r="E214" s="20">
        <f t="shared" si="3"/>
        <v>515</v>
      </c>
      <c r="F214" s="19">
        <v>618</v>
      </c>
      <c r="G214" s="116"/>
      <c r="H214" s="7"/>
      <c r="I214" s="50"/>
      <c r="J214" s="48"/>
      <c r="K214" s="4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</row>
    <row r="215" spans="1:33" ht="17.25" customHeight="1">
      <c r="A215" s="34" t="s">
        <v>61</v>
      </c>
      <c r="B215" s="34"/>
      <c r="C215" s="26" t="s">
        <v>60</v>
      </c>
      <c r="D215" s="53" t="s">
        <v>40</v>
      </c>
      <c r="E215" s="20">
        <f t="shared" si="3"/>
        <v>515</v>
      </c>
      <c r="F215" s="19">
        <v>618</v>
      </c>
      <c r="G215" s="116"/>
      <c r="H215" s="7"/>
      <c r="I215" s="50"/>
      <c r="J215" s="48"/>
      <c r="K215" s="4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</row>
    <row r="216" spans="1:11" ht="17.25" customHeight="1">
      <c r="A216" s="35" t="s">
        <v>41</v>
      </c>
      <c r="B216" s="140"/>
      <c r="C216" s="141" t="s">
        <v>43</v>
      </c>
      <c r="D216" s="142" t="s">
        <v>44</v>
      </c>
      <c r="E216" s="20">
        <f t="shared" si="3"/>
        <v>3605</v>
      </c>
      <c r="F216" s="19">
        <v>4326</v>
      </c>
      <c r="G216" s="116"/>
      <c r="H216" s="7"/>
      <c r="I216" s="50"/>
      <c r="J216" s="48"/>
      <c r="K216" s="48"/>
    </row>
    <row r="217" spans="1:11" ht="15.75">
      <c r="A217" s="17" t="s">
        <v>56</v>
      </c>
      <c r="B217" s="140"/>
      <c r="C217" s="141"/>
      <c r="D217" s="143"/>
      <c r="E217" s="20">
        <f t="shared" si="3"/>
        <v>2420</v>
      </c>
      <c r="F217" s="19">
        <v>2904</v>
      </c>
      <c r="G217" s="116"/>
      <c r="H217" s="7"/>
      <c r="I217" s="50"/>
      <c r="J217" s="48"/>
      <c r="K217" s="48"/>
    </row>
    <row r="218" spans="1:11" ht="15.75">
      <c r="A218" s="17" t="s">
        <v>42</v>
      </c>
      <c r="B218" s="140"/>
      <c r="C218" s="141"/>
      <c r="D218" s="143"/>
      <c r="E218" s="20">
        <f t="shared" si="3"/>
        <v>1740</v>
      </c>
      <c r="F218" s="19">
        <v>2088</v>
      </c>
      <c r="G218" s="116"/>
      <c r="H218" s="7"/>
      <c r="I218" s="50"/>
      <c r="J218" s="48"/>
      <c r="K218" s="48"/>
    </row>
    <row r="219" spans="1:11" ht="15.75">
      <c r="A219" s="17" t="s">
        <v>89</v>
      </c>
      <c r="B219" s="140"/>
      <c r="C219" s="141"/>
      <c r="D219" s="143"/>
      <c r="E219" s="20">
        <f t="shared" si="3"/>
        <v>1020</v>
      </c>
      <c r="F219" s="19">
        <v>1224</v>
      </c>
      <c r="G219" s="116">
        <v>1224</v>
      </c>
      <c r="H219" s="7"/>
      <c r="I219" s="50">
        <v>1224</v>
      </c>
      <c r="J219" s="48"/>
      <c r="K219" s="48"/>
    </row>
    <row r="220" spans="1:11" ht="15.75" hidden="1">
      <c r="A220" s="58" t="s">
        <v>80</v>
      </c>
      <c r="B220" s="140"/>
      <c r="C220" s="141"/>
      <c r="D220" s="143"/>
      <c r="E220" s="20">
        <f t="shared" si="3"/>
        <v>833.3333333333334</v>
      </c>
      <c r="F220" s="19">
        <v>1000</v>
      </c>
      <c r="G220" s="116"/>
      <c r="H220" s="7"/>
      <c r="I220" s="50"/>
      <c r="J220" s="48"/>
      <c r="K220" s="48"/>
    </row>
    <row r="221" spans="1:11" ht="15.75" hidden="1">
      <c r="A221" s="18"/>
      <c r="B221" s="35"/>
      <c r="C221" s="36"/>
      <c r="D221" s="101"/>
      <c r="E221" s="20">
        <f t="shared" si="3"/>
        <v>0</v>
      </c>
      <c r="F221" s="19"/>
      <c r="G221" s="116"/>
      <c r="H221" s="7"/>
      <c r="I221" s="50"/>
      <c r="J221" s="48"/>
      <c r="K221" s="48"/>
    </row>
    <row r="222" spans="1:11" ht="18.75" customHeight="1">
      <c r="A222" s="34" t="s">
        <v>81</v>
      </c>
      <c r="B222" s="34"/>
      <c r="C222" s="36" t="s">
        <v>45</v>
      </c>
      <c r="D222" s="51" t="s">
        <v>47</v>
      </c>
      <c r="E222" s="20">
        <f t="shared" si="3"/>
        <v>655</v>
      </c>
      <c r="F222" s="19">
        <v>786</v>
      </c>
      <c r="G222" s="116"/>
      <c r="H222" s="7"/>
      <c r="I222" s="50"/>
      <c r="J222" s="48"/>
      <c r="K222" s="48"/>
    </row>
    <row r="223" spans="1:11" ht="15.75" customHeight="1">
      <c r="A223" s="34" t="s">
        <v>87</v>
      </c>
      <c r="B223" s="34"/>
      <c r="C223" s="36" t="s">
        <v>45</v>
      </c>
      <c r="D223" s="51" t="s">
        <v>47</v>
      </c>
      <c r="E223" s="20">
        <f t="shared" si="3"/>
        <v>515</v>
      </c>
      <c r="F223" s="19">
        <v>618</v>
      </c>
      <c r="G223" s="116"/>
      <c r="H223" s="7"/>
      <c r="I223" s="50"/>
      <c r="J223" s="48"/>
      <c r="K223" s="48"/>
    </row>
    <row r="224" spans="1:11" ht="18" customHeight="1">
      <c r="A224" s="17" t="s">
        <v>88</v>
      </c>
      <c r="B224" s="17"/>
      <c r="C224" s="36" t="s">
        <v>45</v>
      </c>
      <c r="D224" s="51" t="s">
        <v>47</v>
      </c>
      <c r="E224" s="20">
        <f t="shared" si="3"/>
        <v>515</v>
      </c>
      <c r="F224" s="19">
        <v>618</v>
      </c>
      <c r="G224" s="116"/>
      <c r="H224" s="7"/>
      <c r="I224" s="50"/>
      <c r="J224" s="111"/>
      <c r="K224" s="48"/>
    </row>
    <row r="225" spans="1:11" ht="54" customHeight="1" hidden="1">
      <c r="A225" s="17" t="s">
        <v>55</v>
      </c>
      <c r="B225" s="17"/>
      <c r="C225" s="36" t="s">
        <v>45</v>
      </c>
      <c r="D225" s="51" t="s">
        <v>46</v>
      </c>
      <c r="E225" s="20">
        <f t="shared" si="3"/>
        <v>0</v>
      </c>
      <c r="F225" s="33"/>
      <c r="G225" s="116"/>
      <c r="H225" s="7"/>
      <c r="I225" s="50"/>
      <c r="J225" s="111"/>
      <c r="K225" s="48"/>
    </row>
    <row r="226" spans="1:11" ht="50.25" customHeight="1" hidden="1">
      <c r="A226" s="34" t="s">
        <v>69</v>
      </c>
      <c r="B226" s="34"/>
      <c r="C226" s="36" t="s">
        <v>70</v>
      </c>
      <c r="D226" s="51" t="s">
        <v>47</v>
      </c>
      <c r="E226" s="20">
        <f>F226/1.2</f>
        <v>0</v>
      </c>
      <c r="F226" s="33"/>
      <c r="G226" s="116"/>
      <c r="H226" s="7"/>
      <c r="I226" s="50"/>
      <c r="J226" s="111"/>
      <c r="K226" s="48"/>
    </row>
    <row r="227" spans="1:11" ht="49.5" customHeight="1" hidden="1">
      <c r="A227" s="34" t="s">
        <v>71</v>
      </c>
      <c r="B227" s="34"/>
      <c r="C227" s="36" t="s">
        <v>70</v>
      </c>
      <c r="D227" s="51" t="s">
        <v>47</v>
      </c>
      <c r="E227" s="20">
        <f>F227/1.2</f>
        <v>0</v>
      </c>
      <c r="F227" s="33"/>
      <c r="G227" s="116"/>
      <c r="H227" s="7"/>
      <c r="I227" s="50"/>
      <c r="J227" s="111"/>
      <c r="K227" s="48"/>
    </row>
    <row r="228" spans="1:11" ht="51.75" customHeight="1" hidden="1">
      <c r="A228" s="34" t="s">
        <v>72</v>
      </c>
      <c r="B228" s="34"/>
      <c r="C228" s="36" t="s">
        <v>70</v>
      </c>
      <c r="D228" s="51" t="s">
        <v>47</v>
      </c>
      <c r="E228" s="20">
        <f>F228/1.2</f>
        <v>0</v>
      </c>
      <c r="F228" s="33"/>
      <c r="G228" s="116"/>
      <c r="H228" s="7"/>
      <c r="I228" s="50"/>
      <c r="J228" s="111"/>
      <c r="K228" s="48"/>
    </row>
    <row r="229" spans="1:28" s="28" customFormat="1" ht="15" customHeight="1">
      <c r="A229" s="107" t="s">
        <v>66</v>
      </c>
      <c r="B229" s="107"/>
      <c r="C229" s="107"/>
      <c r="D229" s="107"/>
      <c r="E229" s="20"/>
      <c r="F229" s="33"/>
      <c r="G229" s="116"/>
      <c r="H229" s="7"/>
      <c r="I229" s="50"/>
      <c r="J229" s="111"/>
      <c r="K229" s="6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5" customHeight="1">
      <c r="A230" s="38" t="s">
        <v>49</v>
      </c>
      <c r="B230" s="144"/>
      <c r="C230" s="147" t="s">
        <v>45</v>
      </c>
      <c r="D230" s="51" t="s">
        <v>48</v>
      </c>
      <c r="E230" s="20">
        <f aca="true" t="shared" si="4" ref="E230:E253">F230/1.2</f>
        <v>3765</v>
      </c>
      <c r="F230" s="19">
        <v>4518</v>
      </c>
      <c r="G230" s="116"/>
      <c r="H230" s="7"/>
      <c r="I230" s="50"/>
      <c r="J230" s="48"/>
      <c r="K230" s="4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5" customHeight="1">
      <c r="A231" s="25"/>
      <c r="B231" s="145"/>
      <c r="C231" s="148"/>
      <c r="D231" s="51" t="s">
        <v>18</v>
      </c>
      <c r="E231" s="20">
        <f t="shared" si="4"/>
        <v>7195</v>
      </c>
      <c r="F231" s="19">
        <v>8634</v>
      </c>
      <c r="G231" s="116"/>
      <c r="H231" s="7"/>
      <c r="I231" s="50"/>
      <c r="J231" s="48"/>
      <c r="K231" s="4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11" ht="15.75">
      <c r="A232" s="22"/>
      <c r="B232" s="145"/>
      <c r="C232" s="148"/>
      <c r="D232" s="51" t="s">
        <v>19</v>
      </c>
      <c r="E232" s="20">
        <f t="shared" si="4"/>
        <v>7910</v>
      </c>
      <c r="F232" s="19">
        <v>9492</v>
      </c>
      <c r="G232" s="116"/>
      <c r="H232" s="7"/>
      <c r="I232" s="50"/>
      <c r="J232" s="48"/>
      <c r="K232" s="48"/>
    </row>
    <row r="233" spans="1:11" ht="15.75">
      <c r="A233" s="22"/>
      <c r="B233" s="145"/>
      <c r="C233" s="148"/>
      <c r="D233" s="51" t="s">
        <v>20</v>
      </c>
      <c r="E233" s="20">
        <f t="shared" si="4"/>
        <v>8000</v>
      </c>
      <c r="F233" s="19">
        <v>9600</v>
      </c>
      <c r="G233" s="116"/>
      <c r="H233" s="7"/>
      <c r="I233" s="50"/>
      <c r="J233" s="48"/>
      <c r="K233" s="48"/>
    </row>
    <row r="234" spans="1:11" ht="15.75">
      <c r="A234" s="39" t="s">
        <v>102</v>
      </c>
      <c r="B234" s="145"/>
      <c r="C234" s="148"/>
      <c r="D234" s="51" t="s">
        <v>48</v>
      </c>
      <c r="E234" s="20">
        <f t="shared" si="4"/>
        <v>1020</v>
      </c>
      <c r="F234" s="19">
        <v>1224</v>
      </c>
      <c r="G234" s="116">
        <v>1220</v>
      </c>
      <c r="H234" s="7"/>
      <c r="I234" s="50">
        <v>1220</v>
      </c>
      <c r="J234" s="48"/>
      <c r="K234" s="48"/>
    </row>
    <row r="235" spans="1:11" ht="15" customHeight="1">
      <c r="A235" s="22"/>
      <c r="B235" s="145"/>
      <c r="C235" s="148"/>
      <c r="D235" s="51" t="s">
        <v>18</v>
      </c>
      <c r="E235" s="20">
        <f t="shared" si="4"/>
        <v>1740</v>
      </c>
      <c r="F235" s="19">
        <v>2088</v>
      </c>
      <c r="G235" s="116">
        <v>1336</v>
      </c>
      <c r="H235" s="7"/>
      <c r="I235" s="50">
        <v>1336</v>
      </c>
      <c r="J235" s="48"/>
      <c r="K235" s="48"/>
    </row>
    <row r="236" spans="1:11" ht="15" customHeight="1">
      <c r="A236" s="22"/>
      <c r="B236" s="145"/>
      <c r="C236" s="148"/>
      <c r="D236" s="51" t="s">
        <v>19</v>
      </c>
      <c r="E236" s="20">
        <f t="shared" si="4"/>
        <v>2405</v>
      </c>
      <c r="F236" s="19">
        <v>2886</v>
      </c>
      <c r="G236" s="116">
        <v>1499</v>
      </c>
      <c r="H236" s="7"/>
      <c r="I236" s="50">
        <v>1499</v>
      </c>
      <c r="J236" s="48"/>
      <c r="K236" s="48"/>
    </row>
    <row r="237" spans="1:11" ht="15.75">
      <c r="A237" s="22"/>
      <c r="B237" s="145"/>
      <c r="C237" s="148"/>
      <c r="D237" s="51" t="s">
        <v>20</v>
      </c>
      <c r="E237" s="20">
        <f t="shared" si="4"/>
        <v>2575</v>
      </c>
      <c r="F237" s="19">
        <v>3090</v>
      </c>
      <c r="G237" s="116"/>
      <c r="H237" s="7"/>
      <c r="I237" s="50"/>
      <c r="J237" s="111"/>
      <c r="K237" s="48"/>
    </row>
    <row r="238" spans="1:11" ht="15.75">
      <c r="A238" s="39" t="s">
        <v>155</v>
      </c>
      <c r="B238" s="145"/>
      <c r="C238" s="148"/>
      <c r="D238" s="51" t="s">
        <v>48</v>
      </c>
      <c r="E238" s="20">
        <f>F238/1.2</f>
        <v>935</v>
      </c>
      <c r="F238" s="19">
        <v>1122</v>
      </c>
      <c r="G238" s="116"/>
      <c r="H238" s="7"/>
      <c r="I238" s="50"/>
      <c r="J238" s="48"/>
      <c r="K238" s="48"/>
    </row>
    <row r="239" spans="1:11" ht="15" customHeight="1">
      <c r="A239" s="22"/>
      <c r="B239" s="145"/>
      <c r="C239" s="148"/>
      <c r="D239" s="51" t="s">
        <v>18</v>
      </c>
      <c r="E239" s="20">
        <f>F239/1.2</f>
        <v>1000</v>
      </c>
      <c r="F239" s="19">
        <v>1200</v>
      </c>
      <c r="G239" s="116"/>
      <c r="H239" s="7"/>
      <c r="I239" s="50"/>
      <c r="J239" s="48"/>
      <c r="K239" s="48"/>
    </row>
    <row r="240" spans="1:11" ht="15" customHeight="1">
      <c r="A240" s="22"/>
      <c r="B240" s="145"/>
      <c r="C240" s="148"/>
      <c r="D240" s="51" t="s">
        <v>19</v>
      </c>
      <c r="E240" s="20">
        <f>F240/1.2</f>
        <v>1170</v>
      </c>
      <c r="F240" s="19">
        <v>1404</v>
      </c>
      <c r="G240" s="116"/>
      <c r="H240" s="7"/>
      <c r="I240" s="50"/>
      <c r="J240" s="48"/>
      <c r="K240" s="48"/>
    </row>
    <row r="241" spans="1:11" ht="15.75">
      <c r="A241" s="22"/>
      <c r="B241" s="145"/>
      <c r="C241" s="148"/>
      <c r="D241" s="51" t="s">
        <v>20</v>
      </c>
      <c r="E241" s="20">
        <f>F241/1.2</f>
        <v>1300</v>
      </c>
      <c r="F241" s="19">
        <v>1560</v>
      </c>
      <c r="G241" s="116"/>
      <c r="H241" s="7"/>
      <c r="I241" s="50"/>
      <c r="J241" s="115"/>
      <c r="K241" s="48"/>
    </row>
    <row r="242" spans="1:11" ht="15.75">
      <c r="A242" s="39" t="s">
        <v>67</v>
      </c>
      <c r="B242" s="145"/>
      <c r="C242" s="148"/>
      <c r="D242" s="51" t="s">
        <v>48</v>
      </c>
      <c r="E242" s="20">
        <f t="shared" si="4"/>
        <v>750</v>
      </c>
      <c r="F242" s="19">
        <v>900</v>
      </c>
      <c r="G242" s="116">
        <v>897</v>
      </c>
      <c r="H242" s="7"/>
      <c r="I242" s="50">
        <v>897</v>
      </c>
      <c r="J242" s="20"/>
      <c r="K242" s="48"/>
    </row>
    <row r="243" spans="1:11" ht="15.75">
      <c r="A243" s="22"/>
      <c r="B243" s="145"/>
      <c r="C243" s="148"/>
      <c r="D243" s="51" t="s">
        <v>18</v>
      </c>
      <c r="E243" s="20">
        <f t="shared" si="4"/>
        <v>790</v>
      </c>
      <c r="F243" s="19">
        <v>948</v>
      </c>
      <c r="G243" s="116">
        <v>946</v>
      </c>
      <c r="H243" s="7"/>
      <c r="I243" s="50">
        <v>946</v>
      </c>
      <c r="J243" s="20"/>
      <c r="K243" s="48"/>
    </row>
    <row r="244" spans="1:11" ht="15.75">
      <c r="A244" s="22"/>
      <c r="B244" s="145"/>
      <c r="C244" s="148"/>
      <c r="D244" s="51" t="s">
        <v>19</v>
      </c>
      <c r="E244" s="20">
        <f t="shared" si="4"/>
        <v>820</v>
      </c>
      <c r="F244" s="19">
        <v>984</v>
      </c>
      <c r="G244" s="116">
        <v>983</v>
      </c>
      <c r="H244" s="7"/>
      <c r="I244" s="50">
        <v>983</v>
      </c>
      <c r="J244" s="20"/>
      <c r="K244" s="48"/>
    </row>
    <row r="245" spans="1:11" ht="15.75">
      <c r="A245" s="39" t="s">
        <v>99</v>
      </c>
      <c r="B245" s="145"/>
      <c r="C245" s="148"/>
      <c r="D245" s="51" t="s">
        <v>24</v>
      </c>
      <c r="E245" s="20">
        <f t="shared" si="4"/>
        <v>675</v>
      </c>
      <c r="F245" s="19">
        <v>810</v>
      </c>
      <c r="G245" s="116"/>
      <c r="H245" s="7"/>
      <c r="I245" s="50"/>
      <c r="J245" s="111"/>
      <c r="K245" s="48"/>
    </row>
    <row r="246" spans="1:11" ht="15.75">
      <c r="A246" s="22"/>
      <c r="B246" s="145"/>
      <c r="C246" s="148"/>
      <c r="D246" s="51" t="s">
        <v>25</v>
      </c>
      <c r="E246" s="20">
        <f t="shared" si="4"/>
        <v>785</v>
      </c>
      <c r="F246" s="19">
        <v>942</v>
      </c>
      <c r="G246" s="116"/>
      <c r="H246" s="7"/>
      <c r="I246" s="50"/>
      <c r="J246" s="48"/>
      <c r="K246" s="48"/>
    </row>
    <row r="247" spans="1:11" ht="17.25" customHeight="1">
      <c r="A247" s="22"/>
      <c r="B247" s="145"/>
      <c r="C247" s="148"/>
      <c r="D247" s="51" t="s">
        <v>39</v>
      </c>
      <c r="E247" s="20">
        <f t="shared" si="4"/>
        <v>1125</v>
      </c>
      <c r="F247" s="19">
        <v>1350</v>
      </c>
      <c r="G247" s="116"/>
      <c r="H247" s="7"/>
      <c r="I247" s="50"/>
      <c r="J247" s="48"/>
      <c r="K247" s="48"/>
    </row>
    <row r="248" spans="1:11" ht="17.25" customHeight="1">
      <c r="A248" s="39" t="s">
        <v>100</v>
      </c>
      <c r="B248" s="145"/>
      <c r="C248" s="148"/>
      <c r="D248" s="51" t="s">
        <v>24</v>
      </c>
      <c r="E248" s="20">
        <f t="shared" si="4"/>
        <v>860</v>
      </c>
      <c r="F248" s="19">
        <v>1032</v>
      </c>
      <c r="G248" s="116"/>
      <c r="H248" s="7"/>
      <c r="I248" s="50"/>
      <c r="J248" s="48"/>
      <c r="K248" s="48"/>
    </row>
    <row r="249" spans="1:11" ht="17.25" customHeight="1">
      <c r="A249" s="22"/>
      <c r="B249" s="145"/>
      <c r="C249" s="148"/>
      <c r="D249" s="51" t="s">
        <v>25</v>
      </c>
      <c r="E249" s="20">
        <f t="shared" si="4"/>
        <v>925</v>
      </c>
      <c r="F249" s="19">
        <v>1110</v>
      </c>
      <c r="G249" s="116"/>
      <c r="H249" s="7"/>
      <c r="I249" s="50"/>
      <c r="J249" s="48"/>
      <c r="K249" s="48"/>
    </row>
    <row r="250" spans="1:11" ht="15" customHeight="1">
      <c r="A250" s="15"/>
      <c r="B250" s="145"/>
      <c r="C250" s="148"/>
      <c r="D250" s="51" t="s">
        <v>39</v>
      </c>
      <c r="E250" s="20">
        <f t="shared" si="4"/>
        <v>1300</v>
      </c>
      <c r="F250" s="19">
        <v>1560</v>
      </c>
      <c r="G250" s="116"/>
      <c r="H250" s="7"/>
      <c r="I250" s="50"/>
      <c r="J250" s="48"/>
      <c r="K250" s="48"/>
    </row>
    <row r="251" spans="1:11" ht="15" customHeight="1">
      <c r="A251" s="21" t="s">
        <v>101</v>
      </c>
      <c r="B251" s="145"/>
      <c r="C251" s="148"/>
      <c r="D251" s="51" t="s">
        <v>24</v>
      </c>
      <c r="E251" s="20">
        <f t="shared" si="4"/>
        <v>665</v>
      </c>
      <c r="F251" s="19">
        <v>798</v>
      </c>
      <c r="G251" s="116">
        <v>794</v>
      </c>
      <c r="H251" s="7"/>
      <c r="I251" s="50">
        <v>794</v>
      </c>
      <c r="J251" s="48"/>
      <c r="K251" s="48"/>
    </row>
    <row r="252" spans="1:11" ht="15" customHeight="1">
      <c r="A252" s="15"/>
      <c r="B252" s="145"/>
      <c r="C252" s="148"/>
      <c r="D252" s="51" t="s">
        <v>25</v>
      </c>
      <c r="E252" s="20">
        <f t="shared" si="4"/>
        <v>725</v>
      </c>
      <c r="F252" s="19">
        <v>870</v>
      </c>
      <c r="G252" s="116">
        <v>869</v>
      </c>
      <c r="H252" s="7"/>
      <c r="I252" s="50">
        <v>869</v>
      </c>
      <c r="J252" s="48"/>
      <c r="K252" s="48"/>
    </row>
    <row r="253" spans="1:11" ht="15" customHeight="1">
      <c r="A253" s="15"/>
      <c r="B253" s="146"/>
      <c r="C253" s="149"/>
      <c r="D253" s="51" t="s">
        <v>39</v>
      </c>
      <c r="E253" s="20">
        <f t="shared" si="4"/>
        <v>765</v>
      </c>
      <c r="F253" s="19">
        <v>918</v>
      </c>
      <c r="G253" s="116">
        <v>831</v>
      </c>
      <c r="H253" s="7"/>
      <c r="I253" s="50">
        <v>831</v>
      </c>
      <c r="J253" s="48"/>
      <c r="K253" s="48"/>
    </row>
    <row r="254" spans="1:11" ht="15.75">
      <c r="A254" s="40" t="s">
        <v>83</v>
      </c>
      <c r="B254" s="15"/>
      <c r="C254" s="15"/>
      <c r="D254" s="100"/>
      <c r="E254" s="20"/>
      <c r="F254" s="19"/>
      <c r="G254" s="116"/>
      <c r="H254" s="122"/>
      <c r="I254" s="50"/>
      <c r="J254" s="48"/>
      <c r="K254" s="48"/>
    </row>
    <row r="255" spans="1:11" ht="14.25" customHeight="1">
      <c r="A255" s="15" t="s">
        <v>85</v>
      </c>
      <c r="B255" s="150"/>
      <c r="C255" s="151" t="s">
        <v>59</v>
      </c>
      <c r="D255" s="136" t="s">
        <v>50</v>
      </c>
      <c r="E255" s="20">
        <f>F255/1.2</f>
        <v>615</v>
      </c>
      <c r="F255" s="19">
        <v>738</v>
      </c>
      <c r="G255" s="116"/>
      <c r="H255" s="7"/>
      <c r="I255" s="50"/>
      <c r="J255" s="48"/>
      <c r="K255" s="48"/>
    </row>
    <row r="256" spans="1:11" ht="15">
      <c r="A256" s="41" t="s">
        <v>80</v>
      </c>
      <c r="B256" s="150"/>
      <c r="C256" s="151"/>
      <c r="D256" s="137"/>
      <c r="E256" s="20">
        <f>F256/1.2</f>
        <v>505</v>
      </c>
      <c r="F256" s="19">
        <v>606</v>
      </c>
      <c r="G256" s="116"/>
      <c r="H256" s="111"/>
      <c r="I256" s="50"/>
      <c r="J256" s="48"/>
      <c r="K256" s="48"/>
    </row>
    <row r="257" spans="1:11" ht="15.75">
      <c r="A257" s="110" t="s">
        <v>150</v>
      </c>
      <c r="B257" s="15"/>
      <c r="C257" s="5"/>
      <c r="D257" s="138"/>
      <c r="E257" s="20">
        <f>F257/1.2</f>
        <v>505</v>
      </c>
      <c r="F257" s="19">
        <v>606</v>
      </c>
      <c r="G257" s="116"/>
      <c r="H257" s="7"/>
      <c r="I257" s="50"/>
      <c r="J257" s="48"/>
      <c r="K257" s="48"/>
    </row>
    <row r="258" spans="1:11" ht="43.5" customHeight="1">
      <c r="A258" s="23" t="s">
        <v>84</v>
      </c>
      <c r="B258" s="100"/>
      <c r="C258" s="24"/>
      <c r="D258" s="24"/>
      <c r="E258" s="20"/>
      <c r="F258" s="19"/>
      <c r="G258" s="116"/>
      <c r="H258" s="7"/>
      <c r="I258" s="50"/>
      <c r="J258" s="48"/>
      <c r="K258" s="48"/>
    </row>
    <row r="259" spans="1:11" ht="15.75">
      <c r="A259" s="15" t="s">
        <v>85</v>
      </c>
      <c r="B259" s="15"/>
      <c r="C259" s="135" t="s">
        <v>59</v>
      </c>
      <c r="D259" s="136" t="s">
        <v>50</v>
      </c>
      <c r="E259" s="20">
        <f>F259/1.2</f>
        <v>655</v>
      </c>
      <c r="F259" s="19">
        <v>786</v>
      </c>
      <c r="G259" s="116">
        <v>712</v>
      </c>
      <c r="H259" s="7"/>
      <c r="I259" s="50">
        <v>721</v>
      </c>
      <c r="J259" s="48">
        <v>734</v>
      </c>
      <c r="K259" s="48"/>
    </row>
    <row r="260" spans="1:11" ht="15.75">
      <c r="A260" s="41" t="s">
        <v>80</v>
      </c>
      <c r="B260" s="15"/>
      <c r="C260" s="135"/>
      <c r="D260" s="137"/>
      <c r="E260" s="20">
        <f>F260/1.2</f>
        <v>515</v>
      </c>
      <c r="F260" s="19">
        <v>618</v>
      </c>
      <c r="G260" s="116"/>
      <c r="H260" s="7"/>
      <c r="I260" s="50"/>
      <c r="J260" s="48">
        <v>606</v>
      </c>
      <c r="K260" s="48"/>
    </row>
    <row r="261" spans="1:11" ht="15.75">
      <c r="A261" s="110" t="s">
        <v>150</v>
      </c>
      <c r="B261" s="15"/>
      <c r="C261" s="45"/>
      <c r="D261" s="138"/>
      <c r="E261" s="20">
        <f>F261/1.2</f>
        <v>515</v>
      </c>
      <c r="F261" s="19">
        <v>618</v>
      </c>
      <c r="G261" s="116">
        <v>590</v>
      </c>
      <c r="H261" s="7"/>
      <c r="I261" s="50"/>
      <c r="J261" s="48">
        <v>600</v>
      </c>
      <c r="K261" s="48"/>
    </row>
    <row r="262" spans="1:11" ht="15.75">
      <c r="A262" s="171" t="s">
        <v>145</v>
      </c>
      <c r="B262" s="15"/>
      <c r="C262" s="45" t="s">
        <v>146</v>
      </c>
      <c r="D262" s="102"/>
      <c r="E262" s="20">
        <f>F262/1.2</f>
        <v>120</v>
      </c>
      <c r="F262" s="19">
        <v>144</v>
      </c>
      <c r="G262" s="117"/>
      <c r="H262" s="7"/>
      <c r="I262" s="48"/>
      <c r="J262" s="48"/>
      <c r="K262" s="48"/>
    </row>
    <row r="263" spans="1:11" ht="15">
      <c r="A263" s="172"/>
      <c r="B263" s="15"/>
      <c r="C263" s="45" t="s">
        <v>147</v>
      </c>
      <c r="D263" s="102"/>
      <c r="E263" s="20">
        <f>F263/1.2</f>
        <v>120</v>
      </c>
      <c r="F263" s="19">
        <v>144</v>
      </c>
      <c r="G263" s="117"/>
      <c r="H263" s="111"/>
      <c r="I263" s="48"/>
      <c r="J263" s="48"/>
      <c r="K263" s="48"/>
    </row>
    <row r="264" spans="1:11" ht="15">
      <c r="A264" s="113" t="s">
        <v>154</v>
      </c>
      <c r="B264" s="15"/>
      <c r="C264" s="45"/>
      <c r="D264" s="112"/>
      <c r="E264" s="20"/>
      <c r="F264" s="19"/>
      <c r="G264" s="117"/>
      <c r="H264" s="119"/>
      <c r="I264" s="48"/>
      <c r="J264" s="48"/>
      <c r="K264" s="48"/>
    </row>
    <row r="265" spans="1:11" ht="15">
      <c r="A265" s="114" t="s">
        <v>152</v>
      </c>
      <c r="B265" s="15"/>
      <c r="C265" s="45"/>
      <c r="D265" s="112"/>
      <c r="E265" s="20">
        <f>F265/1.2</f>
        <v>1000</v>
      </c>
      <c r="F265" s="19">
        <v>1200</v>
      </c>
      <c r="G265" s="117"/>
      <c r="H265" s="119"/>
      <c r="I265" s="48"/>
      <c r="J265" s="48"/>
      <c r="K265" s="48"/>
    </row>
    <row r="266" spans="1:11" ht="15">
      <c r="A266" s="114" t="s">
        <v>153</v>
      </c>
      <c r="B266" s="15"/>
      <c r="C266" s="45"/>
      <c r="D266" s="112"/>
      <c r="E266" s="20">
        <f>F266/1.2</f>
        <v>1250</v>
      </c>
      <c r="F266" s="19">
        <v>1500</v>
      </c>
      <c r="G266" s="117"/>
      <c r="H266" s="119"/>
      <c r="I266" s="48"/>
      <c r="J266" s="48"/>
      <c r="K266" s="48"/>
    </row>
    <row r="267" spans="1:8" ht="15.75">
      <c r="A267" s="42" t="s">
        <v>148</v>
      </c>
      <c r="B267" s="42"/>
      <c r="C267" s="43"/>
      <c r="D267" s="54"/>
      <c r="E267" s="14"/>
      <c r="F267" s="14"/>
      <c r="G267" s="126"/>
      <c r="H267" s="14"/>
    </row>
    <row r="268" spans="1:8" ht="15">
      <c r="A268" s="27" t="s">
        <v>109</v>
      </c>
      <c r="B268" s="27"/>
      <c r="C268" s="27"/>
      <c r="D268" s="55"/>
      <c r="E268" s="14"/>
      <c r="F268" s="14"/>
      <c r="G268" s="126"/>
      <c r="H268" s="14"/>
    </row>
    <row r="269" spans="1:8" ht="17.25" customHeight="1">
      <c r="A269" s="139" t="s">
        <v>57</v>
      </c>
      <c r="B269" s="139"/>
      <c r="C269" s="139"/>
      <c r="D269" s="139"/>
      <c r="E269" s="14"/>
      <c r="F269" s="14"/>
      <c r="G269" s="126"/>
      <c r="H269" s="14"/>
    </row>
    <row r="270" spans="1:8" ht="15">
      <c r="A270" s="44" t="s">
        <v>73</v>
      </c>
      <c r="B270" s="13"/>
      <c r="C270" s="43"/>
      <c r="D270" s="54"/>
      <c r="E270" s="14"/>
      <c r="F270" s="14"/>
      <c r="H270" s="14"/>
    </row>
    <row r="271" spans="1:8" ht="15">
      <c r="A271" s="13"/>
      <c r="B271" s="13"/>
      <c r="C271" s="43"/>
      <c r="D271" s="54"/>
      <c r="E271" s="14"/>
      <c r="F271" s="14"/>
      <c r="H271" s="14"/>
    </row>
    <row r="272" ht="15">
      <c r="H272" s="14"/>
    </row>
    <row r="273" ht="15">
      <c r="H273" s="14"/>
    </row>
    <row r="274" ht="15">
      <c r="H274" s="14"/>
    </row>
    <row r="275" ht="15">
      <c r="H275" s="14"/>
    </row>
    <row r="276" ht="15">
      <c r="H276" s="14"/>
    </row>
    <row r="277" ht="15">
      <c r="H277" s="14"/>
    </row>
  </sheetData>
  <sheetProtection/>
  <mergeCells count="158">
    <mergeCell ref="C259:C260"/>
    <mergeCell ref="D259:D261"/>
    <mergeCell ref="A269:D269"/>
    <mergeCell ref="B216:B220"/>
    <mergeCell ref="C216:C220"/>
    <mergeCell ref="D216:D220"/>
    <mergeCell ref="B230:B253"/>
    <mergeCell ref="C230:C253"/>
    <mergeCell ref="B255:B256"/>
    <mergeCell ref="C255:C256"/>
    <mergeCell ref="D255:D257"/>
    <mergeCell ref="A209:A210"/>
    <mergeCell ref="B209:B210"/>
    <mergeCell ref="C209:C210"/>
    <mergeCell ref="A211:A212"/>
    <mergeCell ref="B211:B212"/>
    <mergeCell ref="C211:C212"/>
    <mergeCell ref="A205:A206"/>
    <mergeCell ref="B205:B206"/>
    <mergeCell ref="C205:C206"/>
    <mergeCell ref="A207:A208"/>
    <mergeCell ref="B207:B208"/>
    <mergeCell ref="C207:C208"/>
    <mergeCell ref="A185:A189"/>
    <mergeCell ref="B185:B189"/>
    <mergeCell ref="C185:C194"/>
    <mergeCell ref="A190:A194"/>
    <mergeCell ref="B190:B194"/>
    <mergeCell ref="A195:A199"/>
    <mergeCell ref="B195:B199"/>
    <mergeCell ref="C195:C204"/>
    <mergeCell ref="A200:A204"/>
    <mergeCell ref="B200:B204"/>
    <mergeCell ref="A173:A176"/>
    <mergeCell ref="B173:B176"/>
    <mergeCell ref="A177:A180"/>
    <mergeCell ref="B177:B180"/>
    <mergeCell ref="A181:A184"/>
    <mergeCell ref="B181:B184"/>
    <mergeCell ref="A161:A164"/>
    <mergeCell ref="B161:B164"/>
    <mergeCell ref="C161:C172"/>
    <mergeCell ref="A165:A168"/>
    <mergeCell ref="B165:B168"/>
    <mergeCell ref="A169:A172"/>
    <mergeCell ref="B169:B172"/>
    <mergeCell ref="A149:A152"/>
    <mergeCell ref="B149:B152"/>
    <mergeCell ref="C149:C160"/>
    <mergeCell ref="A153:A156"/>
    <mergeCell ref="B153:B156"/>
    <mergeCell ref="A157:A160"/>
    <mergeCell ref="B157:B160"/>
    <mergeCell ref="A135:A136"/>
    <mergeCell ref="A137:A140"/>
    <mergeCell ref="B137:B140"/>
    <mergeCell ref="C137:C148"/>
    <mergeCell ref="A141:A144"/>
    <mergeCell ref="B141:B144"/>
    <mergeCell ref="A145:A148"/>
    <mergeCell ref="B145:B148"/>
    <mergeCell ref="A129:A130"/>
    <mergeCell ref="B129:B130"/>
    <mergeCell ref="C129:C134"/>
    <mergeCell ref="A131:A132"/>
    <mergeCell ref="B131:B132"/>
    <mergeCell ref="A133:A134"/>
    <mergeCell ref="B133:B134"/>
    <mergeCell ref="A117:A120"/>
    <mergeCell ref="B117:B120"/>
    <mergeCell ref="C117:C128"/>
    <mergeCell ref="A121:A124"/>
    <mergeCell ref="B121:B124"/>
    <mergeCell ref="A125:A128"/>
    <mergeCell ref="B125:B128"/>
    <mergeCell ref="A111:A112"/>
    <mergeCell ref="B111:B112"/>
    <mergeCell ref="C111:C116"/>
    <mergeCell ref="A113:A114"/>
    <mergeCell ref="B113:B114"/>
    <mergeCell ref="A115:A116"/>
    <mergeCell ref="B115:B116"/>
    <mergeCell ref="A105:A106"/>
    <mergeCell ref="B105:B106"/>
    <mergeCell ref="C105:C110"/>
    <mergeCell ref="A107:A108"/>
    <mergeCell ref="B107:B108"/>
    <mergeCell ref="A109:A110"/>
    <mergeCell ref="B109:B110"/>
    <mergeCell ref="A97:A98"/>
    <mergeCell ref="B97:B98"/>
    <mergeCell ref="A99:A100"/>
    <mergeCell ref="B99:B100"/>
    <mergeCell ref="C99:C104"/>
    <mergeCell ref="A101:A102"/>
    <mergeCell ref="B101:B102"/>
    <mergeCell ref="A103:A104"/>
    <mergeCell ref="B103:B104"/>
    <mergeCell ref="C81:C92"/>
    <mergeCell ref="A85:A88"/>
    <mergeCell ref="B85:B88"/>
    <mergeCell ref="A89:A92"/>
    <mergeCell ref="B89:B92"/>
    <mergeCell ref="A93:A94"/>
    <mergeCell ref="B93:B94"/>
    <mergeCell ref="C93:C98"/>
    <mergeCell ref="A95:A96"/>
    <mergeCell ref="B95:B96"/>
    <mergeCell ref="A57:A60"/>
    <mergeCell ref="B57:B60"/>
    <mergeCell ref="C57:C68"/>
    <mergeCell ref="A61:A64"/>
    <mergeCell ref="B61:B64"/>
    <mergeCell ref="A65:A68"/>
    <mergeCell ref="B65:B68"/>
    <mergeCell ref="A45:A48"/>
    <mergeCell ref="B45:B48"/>
    <mergeCell ref="C45:C56"/>
    <mergeCell ref="A49:A52"/>
    <mergeCell ref="B49:B52"/>
    <mergeCell ref="A53:A56"/>
    <mergeCell ref="B53:B56"/>
    <mergeCell ref="A33:A36"/>
    <mergeCell ref="B33:B36"/>
    <mergeCell ref="C33:C44"/>
    <mergeCell ref="A37:A40"/>
    <mergeCell ref="B37:B40"/>
    <mergeCell ref="A41:A44"/>
    <mergeCell ref="B41:B44"/>
    <mergeCell ref="A21:A24"/>
    <mergeCell ref="B21:B24"/>
    <mergeCell ref="C21:C32"/>
    <mergeCell ref="A25:A28"/>
    <mergeCell ref="B25:B28"/>
    <mergeCell ref="A29:A32"/>
    <mergeCell ref="B29:B32"/>
    <mergeCell ref="A7:E7"/>
    <mergeCell ref="A9:A11"/>
    <mergeCell ref="C9:C20"/>
    <mergeCell ref="A12:A14"/>
    <mergeCell ref="A15:A17"/>
    <mergeCell ref="A18:A20"/>
    <mergeCell ref="C1:E1"/>
    <mergeCell ref="C2:E2"/>
    <mergeCell ref="C3:D3"/>
    <mergeCell ref="A4:D4"/>
    <mergeCell ref="A5:E5"/>
    <mergeCell ref="A6:E6"/>
    <mergeCell ref="A262:A263"/>
    <mergeCell ref="A69:A72"/>
    <mergeCell ref="B69:B72"/>
    <mergeCell ref="C69:C80"/>
    <mergeCell ref="A73:A76"/>
    <mergeCell ref="B73:B76"/>
    <mergeCell ref="A77:A80"/>
    <mergeCell ref="B77:B80"/>
    <mergeCell ref="A81:A84"/>
    <mergeCell ref="B81:B8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Користувач Windows</cp:lastModifiedBy>
  <cp:lastPrinted>2018-03-29T12:22:26Z</cp:lastPrinted>
  <dcterms:created xsi:type="dcterms:W3CDTF">2001-06-18T12:33:41Z</dcterms:created>
  <dcterms:modified xsi:type="dcterms:W3CDTF">2018-04-02T09:04:17Z</dcterms:modified>
  <cp:category/>
  <cp:version/>
  <cp:contentType/>
  <cp:contentStatus/>
</cp:coreProperties>
</file>